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1.xml" ContentType="application/vnd.openxmlformats-officedocument.drawing+xml"/>
  <Override PartName="/xl/comments15.xml" ContentType="application/vnd.openxmlformats-officedocument.spreadsheetml.comments+xml"/>
  <Override PartName="/xl/drawings/drawing2.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always" codeName="ThisWorkbook" defaultThemeVersion="124226"/>
  <mc:AlternateContent xmlns:mc="http://schemas.openxmlformats.org/markup-compatibility/2006">
    <mc:Choice Requires="x15">
      <x15ac:absPath xmlns:x15ac="http://schemas.microsoft.com/office/spreadsheetml/2010/11/ac" url="Z:\35 全国総体スキー（R5）\34各種要項\050824各種様式\正本（シート保護済）\"/>
    </mc:Choice>
  </mc:AlternateContent>
  <xr:revisionPtr revIDLastSave="0" documentId="13_ncr:1_{3DC4B469-C1B0-4B7D-BE2E-79F5F0F2BFF4}" xr6:coauthVersionLast="47" xr6:coauthVersionMax="47" xr10:uidLastSave="{00000000-0000-0000-0000-000000000000}"/>
  <bookViews>
    <workbookView xWindow="-120" yWindow="-120" windowWidth="20730" windowHeight="11760" tabRatio="931" xr2:uid="{00000000-000D-0000-FFFF-FFFF00000000}"/>
  </bookViews>
  <sheets>
    <sheet name="様式１ " sheetId="20" r:id="rId1"/>
    <sheet name="様式２" sheetId="3" r:id="rId2"/>
    <sheet name="様式3A MGS" sheetId="4" r:id="rId3"/>
    <sheet name="様式3A WGS" sheetId="5" r:id="rId4"/>
    <sheet name="様式3A MSL" sheetId="6" r:id="rId5"/>
    <sheet name="様式3A WSL" sheetId="7" r:id="rId6"/>
    <sheet name="様式3N MF" sheetId="8" r:id="rId7"/>
    <sheet name="様式3N WF" sheetId="9" r:id="rId8"/>
    <sheet name="様式3N MC" sheetId="10" r:id="rId9"/>
    <sheet name="様式3N WC" sheetId="11" r:id="rId10"/>
    <sheet name="様式3R M" sheetId="12" r:id="rId11"/>
    <sheet name="様式3R W" sheetId="13" r:id="rId12"/>
    <sheet name="様式3N MSJ" sheetId="14" r:id="rId13"/>
    <sheet name="様式3N MNC" sheetId="15" r:id="rId14"/>
    <sheet name="様式3N WSJ（公開）" sheetId="16" r:id="rId15"/>
    <sheet name="様式3N　WNC（公開）" sheetId="17" r:id="rId16"/>
    <sheet name="都道府県コード" sheetId="19" r:id="rId17"/>
    <sheet name="リスト" sheetId="21" r:id="rId18"/>
  </sheets>
  <definedNames>
    <definedName name="_xlnm._FilterDatabase" localSheetId="17" hidden="1">リスト!$A$1:$K$780</definedName>
    <definedName name="_xlnm.Print_Area" localSheetId="0">'様式１ '!$A$1:$Q$46</definedName>
    <definedName name="_xlnm.Print_Area" localSheetId="1">様式２!$A$1:$J$40</definedName>
    <definedName name="_xlnm.Print_Area" localSheetId="2">'様式3A MGS'!$A$1:$H$40</definedName>
    <definedName name="_xlnm.Print_Area" localSheetId="4">'様式3A MSL'!$A$1:$H$40</definedName>
    <definedName name="_xlnm.Print_Area" localSheetId="3">'様式3A WGS'!$A$1:$H$40</definedName>
    <definedName name="_xlnm.Print_Area" localSheetId="5">'様式3A WSL'!$A$1:$H$40</definedName>
    <definedName name="_xlnm.Print_Area" localSheetId="8">'様式3N MC'!$A$1:$H$39</definedName>
    <definedName name="_xlnm.Print_Area" localSheetId="6">'様式3N MF'!$A$1:$H$39</definedName>
    <definedName name="_xlnm.Print_Area" localSheetId="13">'様式3N MNC'!$A$1:$H$39</definedName>
    <definedName name="_xlnm.Print_Area" localSheetId="12">'様式3N MSJ'!$A$1:$H$39</definedName>
    <definedName name="_xlnm.Print_Area" localSheetId="9">'様式3N WC'!$A$1:$H$39</definedName>
    <definedName name="_xlnm.Print_Area" localSheetId="7">'様式3N WF'!$A$1:$H$39</definedName>
    <definedName name="_xlnm.Print_Area" localSheetId="15">'様式3N　WNC（公開）'!$A$1:$H$37</definedName>
    <definedName name="_xlnm.Print_Area" localSheetId="14">'様式3N WSJ（公開）'!$A$1:$I$37</definedName>
    <definedName name="_xlnm.Print_Area" localSheetId="10">'様式3R M'!$A$1:$M$56</definedName>
    <definedName name="_xlnm.Print_Area" localSheetId="11">'様式3R W'!$A$1:$M$56</definedName>
    <definedName name="Z_9A5863B9_DBD9_4085_93B2_EF35A8EF7430_.wvu.PrintArea" localSheetId="2" hidden="1">'様式3A MGS'!$A$1:$H$46</definedName>
    <definedName name="Z_9A5863B9_DBD9_4085_93B2_EF35A8EF7430_.wvu.PrintArea" localSheetId="4" hidden="1">'様式3A MSL'!$A$1:$H$46</definedName>
    <definedName name="Z_9A5863B9_DBD9_4085_93B2_EF35A8EF7430_.wvu.PrintArea" localSheetId="3" hidden="1">'様式3A WGS'!$A$1:$H$46</definedName>
    <definedName name="Z_9A5863B9_DBD9_4085_93B2_EF35A8EF7430_.wvu.PrintArea" localSheetId="5" hidden="1">'様式3A WSL'!$A$1:$H$46</definedName>
    <definedName name="Z_9A5863B9_DBD9_4085_93B2_EF35A8EF7430_.wvu.PrintArea" localSheetId="8" hidden="1">'様式3N MC'!$A$1:$H$46</definedName>
    <definedName name="Z_9A5863B9_DBD9_4085_93B2_EF35A8EF7430_.wvu.PrintArea" localSheetId="6" hidden="1">'様式3N MF'!$A$1:$H$46</definedName>
    <definedName name="Z_9A5863B9_DBD9_4085_93B2_EF35A8EF7430_.wvu.PrintArea" localSheetId="7" hidden="1">'様式3N WF'!$A$1:$H$46</definedName>
    <definedName name="Z_9A5863B9_DBD9_4085_93B2_EF35A8EF7430_.wvu.PrintArea" localSheetId="10" hidden="1">'様式3R M'!$A$1:$M$54</definedName>
  </definedNames>
  <calcPr calcId="191029"/>
  <customWorkbookViews>
    <customWorkbookView name="9006 - 個人用ビュー" guid="{9A5863B9-DBD9-4085-93B2-EF35A8EF7430}" mergeInterval="0" personalView="1" maximized="1" xWindow="-8" yWindow="-8" windowWidth="1382" windowHeight="744" tabRatio="87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13" l="1"/>
  <c r="M46" i="13"/>
  <c r="M45" i="13"/>
  <c r="M44" i="13"/>
  <c r="M43" i="13"/>
  <c r="M39" i="13"/>
  <c r="M38" i="13"/>
  <c r="M37" i="13"/>
  <c r="M36" i="13"/>
  <c r="M35" i="13"/>
  <c r="M31" i="13"/>
  <c r="M30" i="13"/>
  <c r="M29" i="13"/>
  <c r="M28" i="13"/>
  <c r="M27" i="13"/>
  <c r="M23" i="13"/>
  <c r="M22" i="13"/>
  <c r="M21" i="13"/>
  <c r="M20" i="13"/>
  <c r="M19" i="13"/>
  <c r="M15" i="13"/>
  <c r="M14" i="13"/>
  <c r="M13" i="13"/>
  <c r="M12" i="13"/>
  <c r="M11" i="13"/>
  <c r="M16" i="13"/>
  <c r="M48" i="12"/>
  <c r="M47" i="12"/>
  <c r="M46" i="12"/>
  <c r="M45" i="12"/>
  <c r="M44" i="12"/>
  <c r="M43" i="12"/>
  <c r="M40" i="12"/>
  <c r="M39" i="12"/>
  <c r="M38" i="12"/>
  <c r="M37" i="12"/>
  <c r="M36" i="12"/>
  <c r="M35" i="12"/>
  <c r="M32" i="12"/>
  <c r="M31" i="12"/>
  <c r="M30" i="12"/>
  <c r="M29" i="12"/>
  <c r="M28" i="12"/>
  <c r="M27" i="12"/>
  <c r="M24" i="12"/>
  <c r="M23" i="12"/>
  <c r="M22" i="12"/>
  <c r="M21" i="12"/>
  <c r="M20" i="12"/>
  <c r="M19" i="12"/>
  <c r="M16" i="12"/>
  <c r="M12" i="12"/>
  <c r="M13" i="12"/>
  <c r="M14" i="12"/>
  <c r="M15" i="12"/>
  <c r="M11" i="12"/>
  <c r="J11" i="12"/>
  <c r="O5" i="20"/>
  <c r="H35" i="5"/>
  <c r="H34" i="5"/>
  <c r="H33" i="5"/>
  <c r="H32" i="5"/>
  <c r="H31" i="5"/>
  <c r="H30" i="5"/>
  <c r="H29" i="5"/>
  <c r="H28" i="5"/>
  <c r="H27" i="5"/>
  <c r="H26" i="5"/>
  <c r="H25" i="5"/>
  <c r="H24" i="5"/>
  <c r="H23" i="5"/>
  <c r="H22" i="5"/>
  <c r="H21" i="5"/>
  <c r="H20" i="5"/>
  <c r="H19" i="5"/>
  <c r="H18" i="5"/>
  <c r="H17" i="5"/>
  <c r="H16" i="5"/>
  <c r="H15" i="5"/>
  <c r="H14" i="5"/>
  <c r="H13" i="5"/>
  <c r="H12" i="5"/>
  <c r="E16" i="6"/>
  <c r="E14" i="7"/>
  <c r="H21" i="17"/>
  <c r="H20" i="17"/>
  <c r="H19" i="17"/>
  <c r="H18" i="17"/>
  <c r="H17" i="17"/>
  <c r="H16" i="17"/>
  <c r="H15" i="17"/>
  <c r="H14" i="17"/>
  <c r="H13" i="17"/>
  <c r="H12" i="17"/>
  <c r="H21" i="16"/>
  <c r="H20" i="16"/>
  <c r="H19" i="16"/>
  <c r="H18" i="16"/>
  <c r="H17" i="16"/>
  <c r="H16" i="16"/>
  <c r="H15" i="16"/>
  <c r="H14" i="16"/>
  <c r="H13" i="16"/>
  <c r="H12" i="16"/>
  <c r="H34" i="15"/>
  <c r="H33" i="15"/>
  <c r="H32" i="15"/>
  <c r="H31" i="15"/>
  <c r="H30" i="15"/>
  <c r="H29" i="15"/>
  <c r="H28" i="15"/>
  <c r="H27" i="15"/>
  <c r="H26" i="15"/>
  <c r="H25" i="15"/>
  <c r="H24" i="15"/>
  <c r="H23" i="15"/>
  <c r="H22" i="15"/>
  <c r="H21" i="15"/>
  <c r="H20" i="15"/>
  <c r="H19" i="15"/>
  <c r="H18" i="15"/>
  <c r="H17" i="15"/>
  <c r="H16" i="15"/>
  <c r="H15" i="15"/>
  <c r="H14" i="15"/>
  <c r="H13" i="15"/>
  <c r="H12" i="15"/>
  <c r="H25" i="14"/>
  <c r="H24" i="14"/>
  <c r="H23" i="14"/>
  <c r="H22" i="14"/>
  <c r="H34" i="14"/>
  <c r="H33" i="14"/>
  <c r="H32" i="14"/>
  <c r="H31" i="14"/>
  <c r="H30" i="14"/>
  <c r="H29" i="14"/>
  <c r="H28" i="14"/>
  <c r="H27" i="14"/>
  <c r="H26" i="14"/>
  <c r="H21" i="14"/>
  <c r="H20" i="14"/>
  <c r="H19" i="14"/>
  <c r="H18" i="14"/>
  <c r="H17" i="14"/>
  <c r="H16" i="14"/>
  <c r="H15" i="14"/>
  <c r="H14" i="14"/>
  <c r="H13" i="14"/>
  <c r="H12" i="14"/>
  <c r="H34" i="11"/>
  <c r="H33" i="11"/>
  <c r="H32" i="11"/>
  <c r="H31" i="11"/>
  <c r="H30" i="11"/>
  <c r="H29" i="11"/>
  <c r="H28" i="11"/>
  <c r="H27" i="11"/>
  <c r="H26" i="11"/>
  <c r="H25" i="11"/>
  <c r="H24" i="11"/>
  <c r="H23" i="11"/>
  <c r="H22" i="11"/>
  <c r="H21" i="11"/>
  <c r="H20" i="11"/>
  <c r="H19" i="11"/>
  <c r="H18" i="11"/>
  <c r="H17" i="11"/>
  <c r="H16" i="11"/>
  <c r="H15" i="11"/>
  <c r="H14" i="11"/>
  <c r="H13" i="11"/>
  <c r="H12" i="11"/>
  <c r="H34" i="10"/>
  <c r="H33" i="10"/>
  <c r="H32" i="10"/>
  <c r="H31" i="10"/>
  <c r="H30" i="10"/>
  <c r="H29" i="10"/>
  <c r="H28" i="10"/>
  <c r="H27" i="10"/>
  <c r="H26" i="10"/>
  <c r="H25" i="10"/>
  <c r="H24" i="10"/>
  <c r="H23" i="10"/>
  <c r="H22" i="10"/>
  <c r="H21" i="10"/>
  <c r="H20" i="10"/>
  <c r="H19" i="10"/>
  <c r="H18" i="10"/>
  <c r="H17" i="10"/>
  <c r="H16" i="10"/>
  <c r="H15" i="10"/>
  <c r="H14" i="10"/>
  <c r="H13" i="10"/>
  <c r="H12" i="10"/>
  <c r="H34" i="9"/>
  <c r="H33" i="9"/>
  <c r="H32" i="9"/>
  <c r="H31" i="9"/>
  <c r="H30" i="9"/>
  <c r="H29" i="9"/>
  <c r="H28" i="9"/>
  <c r="H27" i="9"/>
  <c r="H26" i="9"/>
  <c r="H25" i="9"/>
  <c r="H24" i="9"/>
  <c r="H23" i="9"/>
  <c r="H22" i="9"/>
  <c r="H21" i="9"/>
  <c r="H20" i="9"/>
  <c r="H19" i="9"/>
  <c r="H18" i="9"/>
  <c r="H17" i="9"/>
  <c r="H16" i="9"/>
  <c r="H15" i="9"/>
  <c r="H14" i="9"/>
  <c r="H13" i="9"/>
  <c r="H12" i="9"/>
  <c r="H16" i="8"/>
  <c r="H17" i="8"/>
  <c r="H18" i="8"/>
  <c r="H19" i="8"/>
  <c r="H20" i="8"/>
  <c r="H21" i="8"/>
  <c r="H22" i="8"/>
  <c r="H23" i="8"/>
  <c r="H24" i="8"/>
  <c r="H25" i="8"/>
  <c r="H26" i="8"/>
  <c r="H27" i="8"/>
  <c r="H28" i="8"/>
  <c r="H29" i="8"/>
  <c r="H30" i="8"/>
  <c r="H31" i="8"/>
  <c r="H32" i="8"/>
  <c r="H33" i="8"/>
  <c r="H34" i="8"/>
  <c r="H15" i="8"/>
  <c r="H14" i="8"/>
  <c r="H13" i="8"/>
  <c r="H12" i="8"/>
  <c r="H35" i="7"/>
  <c r="H34" i="7"/>
  <c r="H33" i="7"/>
  <c r="H32" i="7"/>
  <c r="H31" i="7"/>
  <c r="H30" i="7"/>
  <c r="H29" i="7"/>
  <c r="H28" i="7"/>
  <c r="H27" i="7"/>
  <c r="H26" i="7"/>
  <c r="H25" i="7"/>
  <c r="H24" i="7"/>
  <c r="H23" i="7"/>
  <c r="H22" i="7"/>
  <c r="H21" i="7"/>
  <c r="H20" i="7"/>
  <c r="H19" i="7"/>
  <c r="H18" i="7"/>
  <c r="H17" i="7"/>
  <c r="H16" i="7"/>
  <c r="H15" i="7"/>
  <c r="H14" i="7"/>
  <c r="H13" i="7"/>
  <c r="H12" i="7"/>
  <c r="H35" i="6"/>
  <c r="H34" i="6"/>
  <c r="H33" i="6"/>
  <c r="H32" i="6"/>
  <c r="H31" i="6"/>
  <c r="H30" i="6"/>
  <c r="H29" i="6"/>
  <c r="H28" i="6"/>
  <c r="H27" i="6"/>
  <c r="H26" i="6"/>
  <c r="H25" i="6"/>
  <c r="H24" i="6"/>
  <c r="H23" i="6"/>
  <c r="H22" i="6"/>
  <c r="H21" i="6"/>
  <c r="H20" i="6"/>
  <c r="H19" i="6"/>
  <c r="H18" i="6"/>
  <c r="H17" i="6"/>
  <c r="H16" i="6"/>
  <c r="H15" i="6"/>
  <c r="H14" i="6"/>
  <c r="H13" i="6"/>
  <c r="H12" i="6"/>
  <c r="H35" i="4"/>
  <c r="H34" i="4"/>
  <c r="H33" i="4"/>
  <c r="H32" i="4"/>
  <c r="H31" i="4"/>
  <c r="H30" i="4"/>
  <c r="H29" i="4"/>
  <c r="H28" i="4"/>
  <c r="H27" i="4"/>
  <c r="H26" i="4"/>
  <c r="H25" i="4"/>
  <c r="H24" i="4"/>
  <c r="H23" i="4"/>
  <c r="H22" i="4"/>
  <c r="H21" i="4"/>
  <c r="H20" i="4"/>
  <c r="H19" i="4"/>
  <c r="H18" i="4"/>
  <c r="H17" i="4"/>
  <c r="H16" i="4"/>
  <c r="H15" i="4"/>
  <c r="H14" i="4"/>
  <c r="H13" i="4"/>
  <c r="H12" i="4"/>
  <c r="E12" i="8" l="1"/>
  <c r="I44" i="20"/>
  <c r="I43" i="20"/>
  <c r="I42" i="20"/>
  <c r="I41" i="20"/>
  <c r="I39" i="20"/>
  <c r="I40" i="20"/>
  <c r="I38" i="20"/>
  <c r="G7" i="17"/>
  <c r="G7" i="16"/>
  <c r="G7" i="15"/>
  <c r="G7" i="14"/>
  <c r="K8" i="13"/>
  <c r="J8" i="13"/>
  <c r="I8" i="13"/>
  <c r="H8" i="13"/>
  <c r="K7" i="13"/>
  <c r="J7" i="13"/>
  <c r="I7" i="13"/>
  <c r="H7" i="13"/>
  <c r="H7" i="12"/>
  <c r="K8" i="12"/>
  <c r="J8" i="12"/>
  <c r="I8" i="12"/>
  <c r="H8" i="12"/>
  <c r="K7" i="12"/>
  <c r="J7" i="12"/>
  <c r="I7" i="12"/>
  <c r="G7" i="11"/>
  <c r="G7" i="10"/>
  <c r="G7" i="9"/>
  <c r="G7" i="8"/>
  <c r="G7" i="7"/>
  <c r="E14" i="6"/>
  <c r="G7" i="6"/>
  <c r="H3" i="4"/>
  <c r="G7" i="5"/>
  <c r="G7" i="4"/>
  <c r="D7" i="4"/>
  <c r="E12" i="4"/>
  <c r="C6" i="3"/>
  <c r="G20" i="7"/>
  <c r="G21" i="7"/>
  <c r="G22" i="7"/>
  <c r="G23" i="7"/>
  <c r="E20" i="7"/>
  <c r="E21" i="7"/>
  <c r="E22" i="7"/>
  <c r="G20" i="6"/>
  <c r="G21" i="6"/>
  <c r="G22" i="6"/>
  <c r="G23" i="6"/>
  <c r="E20" i="6"/>
  <c r="E21" i="6"/>
  <c r="E22" i="6"/>
  <c r="G20" i="5"/>
  <c r="G21" i="5"/>
  <c r="G22" i="5"/>
  <c r="G23" i="5"/>
  <c r="E20" i="5"/>
  <c r="E21" i="5"/>
  <c r="E22" i="5"/>
  <c r="G20" i="4"/>
  <c r="G21" i="4"/>
  <c r="G22" i="4"/>
  <c r="G23" i="4"/>
  <c r="E20" i="4"/>
  <c r="E21" i="4"/>
  <c r="E22" i="4"/>
  <c r="M44" i="20" l="1"/>
  <c r="M41" i="20"/>
  <c r="G21" i="17"/>
  <c r="E21" i="17"/>
  <c r="G20" i="17"/>
  <c r="E20" i="17"/>
  <c r="G19" i="17"/>
  <c r="E19" i="17"/>
  <c r="G18" i="17"/>
  <c r="E18" i="17"/>
  <c r="G17" i="17"/>
  <c r="E17" i="17"/>
  <c r="G16" i="17"/>
  <c r="E16" i="17"/>
  <c r="G15" i="17"/>
  <c r="E15" i="17"/>
  <c r="G14" i="17"/>
  <c r="E14" i="17"/>
  <c r="G13" i="17"/>
  <c r="E13" i="17"/>
  <c r="G12" i="17"/>
  <c r="E12" i="17"/>
  <c r="G13" i="16"/>
  <c r="G14" i="16"/>
  <c r="G15" i="16"/>
  <c r="G16" i="16"/>
  <c r="G17" i="16"/>
  <c r="G18" i="16"/>
  <c r="G19" i="16"/>
  <c r="G20" i="16"/>
  <c r="G21" i="16"/>
  <c r="G12" i="16"/>
  <c r="E12" i="16"/>
  <c r="E14" i="16"/>
  <c r="E15" i="16"/>
  <c r="E16" i="16"/>
  <c r="E17" i="16"/>
  <c r="E18" i="16"/>
  <c r="E19" i="16"/>
  <c r="E20" i="16"/>
  <c r="E21" i="16"/>
  <c r="E13" i="16"/>
  <c r="E12" i="15"/>
  <c r="G34" i="15"/>
  <c r="E34" i="15"/>
  <c r="G33" i="15"/>
  <c r="E33" i="15"/>
  <c r="G32" i="15"/>
  <c r="E32" i="15"/>
  <c r="G31" i="15"/>
  <c r="E31" i="15"/>
  <c r="G30" i="15"/>
  <c r="E30" i="15"/>
  <c r="G29" i="15"/>
  <c r="E29" i="15"/>
  <c r="G28" i="15"/>
  <c r="E28" i="15"/>
  <c r="G27" i="15"/>
  <c r="E27" i="15"/>
  <c r="G26" i="15"/>
  <c r="E26" i="15"/>
  <c r="G25" i="15"/>
  <c r="E25" i="15"/>
  <c r="G24" i="15"/>
  <c r="E24" i="15"/>
  <c r="G23" i="15"/>
  <c r="E23" i="15"/>
  <c r="G22" i="15"/>
  <c r="E22" i="15"/>
  <c r="G21" i="15"/>
  <c r="E21" i="15"/>
  <c r="G20" i="15"/>
  <c r="E20" i="15"/>
  <c r="G19" i="15"/>
  <c r="E19" i="15"/>
  <c r="G18" i="15"/>
  <c r="E18" i="15"/>
  <c r="G17" i="15"/>
  <c r="E17" i="15"/>
  <c r="G16" i="15"/>
  <c r="E16" i="15"/>
  <c r="G15" i="15"/>
  <c r="E15" i="15"/>
  <c r="G14" i="15"/>
  <c r="E14" i="15"/>
  <c r="G13" i="15"/>
  <c r="E13" i="15"/>
  <c r="G12" i="15"/>
  <c r="G34" i="14"/>
  <c r="E34" i="14"/>
  <c r="G33" i="14"/>
  <c r="E33" i="14"/>
  <c r="G32" i="14"/>
  <c r="E32" i="14"/>
  <c r="G31" i="14"/>
  <c r="E31" i="14"/>
  <c r="G30" i="14"/>
  <c r="E30" i="14"/>
  <c r="G29" i="14"/>
  <c r="E29" i="14"/>
  <c r="G28" i="14"/>
  <c r="E28" i="14"/>
  <c r="G27" i="14"/>
  <c r="E27" i="14"/>
  <c r="G26" i="14"/>
  <c r="E26" i="14"/>
  <c r="G25" i="14"/>
  <c r="E25" i="14"/>
  <c r="G24" i="14"/>
  <c r="E24" i="14"/>
  <c r="G23" i="14"/>
  <c r="E23" i="14"/>
  <c r="G22" i="14"/>
  <c r="E22" i="14"/>
  <c r="G21" i="14"/>
  <c r="E21" i="14"/>
  <c r="G20" i="14"/>
  <c r="E20" i="14"/>
  <c r="G19" i="14"/>
  <c r="E19" i="14"/>
  <c r="G18" i="14"/>
  <c r="E18" i="14"/>
  <c r="G17" i="14"/>
  <c r="E17" i="14"/>
  <c r="G16" i="14"/>
  <c r="E16" i="14"/>
  <c r="G15" i="14"/>
  <c r="E15" i="14"/>
  <c r="G14" i="14"/>
  <c r="E14" i="14"/>
  <c r="G13" i="14"/>
  <c r="E13" i="14"/>
  <c r="G12" i="14"/>
  <c r="E12" i="14"/>
  <c r="L47" i="13"/>
  <c r="K47" i="13"/>
  <c r="J47" i="13"/>
  <c r="L46" i="13"/>
  <c r="K46" i="13"/>
  <c r="J46" i="13"/>
  <c r="L45" i="13"/>
  <c r="K45" i="13"/>
  <c r="J45" i="13"/>
  <c r="L44" i="13"/>
  <c r="K44" i="13"/>
  <c r="J44" i="13"/>
  <c r="L43" i="13"/>
  <c r="K43" i="13"/>
  <c r="J43" i="13"/>
  <c r="L39" i="13"/>
  <c r="K39" i="13"/>
  <c r="J39" i="13"/>
  <c r="L38" i="13"/>
  <c r="K38" i="13"/>
  <c r="J38" i="13"/>
  <c r="L37" i="13"/>
  <c r="K37" i="13"/>
  <c r="J37" i="13"/>
  <c r="L36" i="13"/>
  <c r="K36" i="13"/>
  <c r="J36" i="13"/>
  <c r="L35" i="13"/>
  <c r="K35" i="13"/>
  <c r="J35" i="13"/>
  <c r="L31" i="13"/>
  <c r="K31" i="13"/>
  <c r="J31" i="13"/>
  <c r="L30" i="13"/>
  <c r="K30" i="13"/>
  <c r="J30" i="13"/>
  <c r="L29" i="13"/>
  <c r="K29" i="13"/>
  <c r="J29" i="13"/>
  <c r="L28" i="13"/>
  <c r="K28" i="13"/>
  <c r="J28" i="13"/>
  <c r="L27" i="13"/>
  <c r="K27" i="13"/>
  <c r="J27" i="13"/>
  <c r="L23" i="13"/>
  <c r="K23" i="13"/>
  <c r="J23" i="13"/>
  <c r="L22" i="13"/>
  <c r="K22" i="13"/>
  <c r="J22" i="13"/>
  <c r="L21" i="13"/>
  <c r="K21" i="13"/>
  <c r="J21" i="13"/>
  <c r="L20" i="13"/>
  <c r="K20" i="13"/>
  <c r="J20" i="13"/>
  <c r="L19" i="13"/>
  <c r="K19" i="13"/>
  <c r="J19" i="13"/>
  <c r="J15" i="13"/>
  <c r="J14" i="13"/>
  <c r="J13" i="13"/>
  <c r="J12" i="13"/>
  <c r="J11" i="13"/>
  <c r="L48" i="12"/>
  <c r="K48" i="12"/>
  <c r="J48" i="12"/>
  <c r="L47" i="12"/>
  <c r="K47" i="12"/>
  <c r="J47" i="12"/>
  <c r="L46" i="12"/>
  <c r="K46" i="12"/>
  <c r="J46" i="12"/>
  <c r="L45" i="12"/>
  <c r="K45" i="12"/>
  <c r="J45" i="12"/>
  <c r="L44" i="12"/>
  <c r="K44" i="12"/>
  <c r="J44" i="12"/>
  <c r="L43" i="12"/>
  <c r="K43" i="12"/>
  <c r="J43" i="12"/>
  <c r="L40" i="12"/>
  <c r="K40" i="12"/>
  <c r="J40" i="12"/>
  <c r="L39" i="12"/>
  <c r="K39" i="12"/>
  <c r="J39" i="12"/>
  <c r="L38" i="12"/>
  <c r="K38" i="12"/>
  <c r="J38" i="12"/>
  <c r="L37" i="12"/>
  <c r="K37" i="12"/>
  <c r="J37" i="12"/>
  <c r="L36" i="12"/>
  <c r="K36" i="12"/>
  <c r="J36" i="12"/>
  <c r="L35" i="12"/>
  <c r="K35" i="12"/>
  <c r="J35" i="12"/>
  <c r="L32" i="12"/>
  <c r="K32" i="12"/>
  <c r="J32" i="12"/>
  <c r="L31" i="12"/>
  <c r="K31" i="12"/>
  <c r="J31" i="12"/>
  <c r="L30" i="12"/>
  <c r="K30" i="12"/>
  <c r="J30" i="12"/>
  <c r="L29" i="12"/>
  <c r="K29" i="12"/>
  <c r="J29" i="12"/>
  <c r="L28" i="12"/>
  <c r="K28" i="12"/>
  <c r="J28" i="12"/>
  <c r="L27" i="12"/>
  <c r="K27" i="12"/>
  <c r="J27" i="12"/>
  <c r="L24" i="12"/>
  <c r="K24" i="12"/>
  <c r="J24" i="12"/>
  <c r="L23" i="12"/>
  <c r="K23" i="12"/>
  <c r="J23" i="12"/>
  <c r="L22" i="12"/>
  <c r="K22" i="12"/>
  <c r="J22" i="12"/>
  <c r="L21" i="12"/>
  <c r="K21" i="12"/>
  <c r="J21" i="12"/>
  <c r="L20" i="12"/>
  <c r="K20" i="12"/>
  <c r="J20" i="12"/>
  <c r="L19" i="12"/>
  <c r="K19" i="12"/>
  <c r="J19" i="12"/>
  <c r="J12" i="12"/>
  <c r="K12" i="12"/>
  <c r="L12" i="12"/>
  <c r="J13" i="12"/>
  <c r="K13" i="12"/>
  <c r="L13" i="12"/>
  <c r="J14" i="12"/>
  <c r="K14" i="12"/>
  <c r="L14" i="12"/>
  <c r="J15" i="12"/>
  <c r="K15" i="12"/>
  <c r="L15" i="12"/>
  <c r="J16" i="12"/>
  <c r="K16" i="12"/>
  <c r="L16" i="12"/>
  <c r="E12" i="11"/>
  <c r="G34" i="11"/>
  <c r="E34" i="11"/>
  <c r="G33" i="11"/>
  <c r="E33" i="11"/>
  <c r="G32" i="11"/>
  <c r="E32" i="11"/>
  <c r="G31" i="11"/>
  <c r="E31" i="11"/>
  <c r="G30" i="11"/>
  <c r="E30" i="11"/>
  <c r="G29" i="11"/>
  <c r="E29" i="11"/>
  <c r="G28" i="11"/>
  <c r="E28" i="11"/>
  <c r="G27" i="11"/>
  <c r="E27" i="11"/>
  <c r="G26" i="11"/>
  <c r="E26" i="11"/>
  <c r="G25" i="11"/>
  <c r="E25" i="11"/>
  <c r="G24" i="11"/>
  <c r="E24" i="11"/>
  <c r="G23" i="11"/>
  <c r="E23" i="11"/>
  <c r="G22" i="11"/>
  <c r="E22" i="11"/>
  <c r="G21" i="11"/>
  <c r="E21" i="11"/>
  <c r="G20" i="11"/>
  <c r="E20" i="11"/>
  <c r="G19" i="11"/>
  <c r="E19" i="11"/>
  <c r="G18" i="11"/>
  <c r="E18" i="11"/>
  <c r="G17" i="11"/>
  <c r="E17" i="11"/>
  <c r="G16" i="11"/>
  <c r="E16" i="11"/>
  <c r="G15" i="11"/>
  <c r="E15" i="11"/>
  <c r="G14" i="11"/>
  <c r="E14" i="11"/>
  <c r="G13" i="11"/>
  <c r="E13" i="11"/>
  <c r="G12" i="11"/>
  <c r="G34" i="10"/>
  <c r="E34" i="10"/>
  <c r="G33" i="10"/>
  <c r="E33" i="10"/>
  <c r="G32" i="10"/>
  <c r="E32" i="10"/>
  <c r="G31" i="10"/>
  <c r="E31" i="10"/>
  <c r="G30" i="10"/>
  <c r="E30" i="10"/>
  <c r="G29" i="10"/>
  <c r="E29" i="10"/>
  <c r="G28" i="10"/>
  <c r="E28" i="10"/>
  <c r="G27" i="10"/>
  <c r="E27" i="10"/>
  <c r="G26" i="10"/>
  <c r="E26" i="10"/>
  <c r="G25" i="10"/>
  <c r="E25" i="10"/>
  <c r="G24" i="10"/>
  <c r="E24" i="10"/>
  <c r="G23" i="10"/>
  <c r="E23" i="10"/>
  <c r="G22" i="10"/>
  <c r="E22" i="10"/>
  <c r="G21" i="10"/>
  <c r="E21" i="10"/>
  <c r="G20" i="10"/>
  <c r="E20" i="10"/>
  <c r="G19" i="10"/>
  <c r="E19" i="10"/>
  <c r="G18" i="10"/>
  <c r="E18" i="10"/>
  <c r="G17" i="10"/>
  <c r="E17" i="10"/>
  <c r="G16" i="10"/>
  <c r="E16" i="10"/>
  <c r="G15" i="10"/>
  <c r="E15" i="10"/>
  <c r="G14" i="10"/>
  <c r="E14" i="10"/>
  <c r="G13" i="10"/>
  <c r="E13" i="10"/>
  <c r="G12" i="10"/>
  <c r="E12" i="10"/>
  <c r="G34" i="9"/>
  <c r="E34" i="9"/>
  <c r="G33" i="9"/>
  <c r="E33" i="9"/>
  <c r="G32" i="9"/>
  <c r="E32" i="9"/>
  <c r="G31" i="9"/>
  <c r="E31" i="9"/>
  <c r="G30" i="9"/>
  <c r="E30" i="9"/>
  <c r="G29" i="9"/>
  <c r="E29" i="9"/>
  <c r="G28" i="9"/>
  <c r="E28" i="9"/>
  <c r="G27" i="9"/>
  <c r="E27" i="9"/>
  <c r="G26" i="9"/>
  <c r="E26" i="9"/>
  <c r="G25" i="9"/>
  <c r="E25" i="9"/>
  <c r="G24" i="9"/>
  <c r="E24" i="9"/>
  <c r="G23" i="9"/>
  <c r="E23" i="9"/>
  <c r="G22" i="9"/>
  <c r="E22" i="9"/>
  <c r="G21" i="9"/>
  <c r="E21" i="9"/>
  <c r="G20" i="9"/>
  <c r="E20" i="9"/>
  <c r="G19" i="9"/>
  <c r="E19" i="9"/>
  <c r="G18" i="9"/>
  <c r="E18" i="9"/>
  <c r="G17" i="9"/>
  <c r="E17" i="9"/>
  <c r="G16" i="9"/>
  <c r="E16" i="9"/>
  <c r="G15" i="9"/>
  <c r="E15" i="9"/>
  <c r="G14" i="9"/>
  <c r="E14" i="9"/>
  <c r="G13" i="9"/>
  <c r="E13" i="9"/>
  <c r="G12" i="9"/>
  <c r="E12" i="9"/>
  <c r="G15" i="8"/>
  <c r="G16" i="8"/>
  <c r="G17" i="8"/>
  <c r="G18" i="8"/>
  <c r="G19" i="8"/>
  <c r="G20" i="8"/>
  <c r="G21" i="8"/>
  <c r="G22" i="8"/>
  <c r="G23" i="8"/>
  <c r="G24" i="8"/>
  <c r="G25" i="8"/>
  <c r="G26" i="8"/>
  <c r="G27" i="8"/>
  <c r="G28" i="8"/>
  <c r="G29" i="8"/>
  <c r="G30" i="8"/>
  <c r="G31" i="8"/>
  <c r="G32" i="8"/>
  <c r="G33" i="8"/>
  <c r="G34" i="8"/>
  <c r="M37" i="20" l="1"/>
  <c r="E15" i="8"/>
  <c r="E16" i="8"/>
  <c r="E17" i="8"/>
  <c r="E18" i="8"/>
  <c r="E19" i="8"/>
  <c r="E20" i="8"/>
  <c r="E21" i="8"/>
  <c r="E22" i="8"/>
  <c r="E23" i="8"/>
  <c r="E24" i="8"/>
  <c r="E25" i="8"/>
  <c r="E26" i="8"/>
  <c r="E27" i="8"/>
  <c r="E28" i="8"/>
  <c r="E29" i="8"/>
  <c r="E30" i="8"/>
  <c r="E31" i="8"/>
  <c r="E32" i="8"/>
  <c r="E33" i="8"/>
  <c r="E34" i="8"/>
  <c r="G14" i="8"/>
  <c r="E14" i="8"/>
  <c r="G13" i="8"/>
  <c r="E13" i="8"/>
  <c r="G12" i="8"/>
  <c r="E12" i="7"/>
  <c r="G35" i="7"/>
  <c r="E35" i="7"/>
  <c r="G34" i="7"/>
  <c r="E34" i="7"/>
  <c r="G33" i="7"/>
  <c r="E33" i="7"/>
  <c r="G32" i="7"/>
  <c r="E32" i="7"/>
  <c r="G31" i="7"/>
  <c r="E31" i="7"/>
  <c r="G30" i="7"/>
  <c r="E30" i="7"/>
  <c r="G29" i="7"/>
  <c r="E29" i="7"/>
  <c r="G28" i="7"/>
  <c r="E28" i="7"/>
  <c r="G27" i="7"/>
  <c r="E27" i="7"/>
  <c r="G26" i="7"/>
  <c r="E26" i="7"/>
  <c r="G25" i="7"/>
  <c r="E25" i="7"/>
  <c r="G24" i="7"/>
  <c r="E24" i="7"/>
  <c r="E23" i="7"/>
  <c r="G19" i="7"/>
  <c r="E19" i="7"/>
  <c r="G18" i="7"/>
  <c r="E18" i="7"/>
  <c r="G17" i="7"/>
  <c r="E17" i="7"/>
  <c r="G16" i="7"/>
  <c r="E16" i="7"/>
  <c r="G15" i="7"/>
  <c r="E15" i="7"/>
  <c r="G14" i="7"/>
  <c r="G13" i="7"/>
  <c r="E13" i="7"/>
  <c r="G12" i="7"/>
  <c r="G35" i="6"/>
  <c r="E35" i="6"/>
  <c r="G34" i="6"/>
  <c r="E34" i="6"/>
  <c r="G33" i="6"/>
  <c r="E33" i="6"/>
  <c r="G32" i="6"/>
  <c r="E32" i="6"/>
  <c r="G31" i="6"/>
  <c r="E31" i="6"/>
  <c r="G30" i="6"/>
  <c r="E30" i="6"/>
  <c r="G29" i="6"/>
  <c r="E29" i="6"/>
  <c r="G28" i="6"/>
  <c r="E28" i="6"/>
  <c r="G27" i="6"/>
  <c r="E27" i="6"/>
  <c r="G26" i="6"/>
  <c r="E26" i="6"/>
  <c r="G25" i="6"/>
  <c r="E25" i="6"/>
  <c r="G24" i="6"/>
  <c r="E24" i="6"/>
  <c r="E23" i="6"/>
  <c r="G19" i="6"/>
  <c r="E19" i="6"/>
  <c r="G18" i="6"/>
  <c r="E18" i="6"/>
  <c r="G17" i="6"/>
  <c r="E17" i="6"/>
  <c r="G16" i="6"/>
  <c r="G15" i="6"/>
  <c r="E15" i="6"/>
  <c r="G14" i="6"/>
  <c r="G13" i="6"/>
  <c r="E13" i="6"/>
  <c r="G12" i="6"/>
  <c r="E12" i="6"/>
  <c r="G35" i="5"/>
  <c r="E35" i="5"/>
  <c r="G34" i="5"/>
  <c r="E34" i="5"/>
  <c r="G33" i="5"/>
  <c r="E33" i="5"/>
  <c r="G32" i="5"/>
  <c r="E32" i="5"/>
  <c r="G31" i="5"/>
  <c r="E31" i="5"/>
  <c r="G30" i="5"/>
  <c r="E30" i="5"/>
  <c r="G29" i="5"/>
  <c r="E29" i="5"/>
  <c r="G28" i="5"/>
  <c r="E28" i="5"/>
  <c r="G27" i="5"/>
  <c r="E27" i="5"/>
  <c r="G26" i="5"/>
  <c r="E26" i="5"/>
  <c r="G25" i="5"/>
  <c r="E25" i="5"/>
  <c r="G24" i="5"/>
  <c r="E24" i="5"/>
  <c r="E23" i="5"/>
  <c r="G19" i="5"/>
  <c r="E19" i="5"/>
  <c r="G18" i="5"/>
  <c r="E18" i="5"/>
  <c r="G17" i="5"/>
  <c r="E17" i="5"/>
  <c r="G16" i="5"/>
  <c r="E16" i="5"/>
  <c r="G15" i="5"/>
  <c r="E15" i="5"/>
  <c r="G14" i="5"/>
  <c r="E14" i="5"/>
  <c r="G13" i="5"/>
  <c r="E13" i="5"/>
  <c r="G12" i="5"/>
  <c r="E12" i="5"/>
  <c r="G13" i="4"/>
  <c r="G14" i="4"/>
  <c r="G15" i="4"/>
  <c r="G16" i="4"/>
  <c r="G17" i="4"/>
  <c r="G18" i="4"/>
  <c r="G19" i="4"/>
  <c r="G24" i="4"/>
  <c r="G25" i="4"/>
  <c r="G26" i="4"/>
  <c r="G27" i="4"/>
  <c r="G28" i="4"/>
  <c r="G29" i="4"/>
  <c r="G30" i="4"/>
  <c r="G31" i="4"/>
  <c r="G32" i="4"/>
  <c r="G33" i="4"/>
  <c r="G34" i="4"/>
  <c r="G35" i="4"/>
  <c r="E18" i="4"/>
  <c r="E19" i="4"/>
  <c r="E23" i="4"/>
  <c r="E24" i="4"/>
  <c r="E25" i="4"/>
  <c r="E26" i="4"/>
  <c r="E27" i="4"/>
  <c r="E28" i="4"/>
  <c r="E29" i="4"/>
  <c r="E30" i="4"/>
  <c r="E31" i="4"/>
  <c r="E32" i="4"/>
  <c r="E33" i="4"/>
  <c r="E34" i="4"/>
  <c r="E35" i="4"/>
  <c r="E13" i="4"/>
  <c r="E14" i="4"/>
  <c r="E15" i="4"/>
  <c r="E16" i="4"/>
  <c r="E17" i="4"/>
  <c r="G12" i="4"/>
  <c r="D7" i="17" l="1"/>
  <c r="D7" i="16"/>
  <c r="D7" i="15"/>
  <c r="D7" i="14"/>
  <c r="D6" i="13"/>
  <c r="D6" i="12"/>
  <c r="D7" i="11"/>
  <c r="D7" i="10"/>
  <c r="D7" i="9"/>
  <c r="D7" i="8"/>
  <c r="D7" i="7"/>
  <c r="D7" i="6"/>
  <c r="D7" i="5"/>
  <c r="H3" i="17" l="1"/>
  <c r="H3" i="16"/>
  <c r="H3" i="15"/>
  <c r="H3" i="14"/>
  <c r="M3" i="13"/>
  <c r="M3" i="12"/>
  <c r="H3" i="11"/>
  <c r="H3" i="10"/>
  <c r="H3" i="9"/>
  <c r="H3" i="8"/>
  <c r="H3" i="7"/>
  <c r="H3" i="6"/>
  <c r="H3" i="5"/>
  <c r="H6" i="3"/>
  <c r="L15" i="13" l="1"/>
  <c r="K15" i="13"/>
  <c r="L14" i="13"/>
  <c r="K14" i="13"/>
  <c r="L13" i="13"/>
  <c r="K13" i="13"/>
  <c r="L12" i="13"/>
  <c r="K12" i="13"/>
  <c r="L11" i="13"/>
  <c r="K11" i="13"/>
  <c r="K11" i="12"/>
  <c r="L11" i="12"/>
  <c r="E27" i="17" l="1"/>
  <c r="H34" i="17"/>
  <c r="G34" i="17"/>
  <c r="E34" i="17"/>
  <c r="H33" i="17"/>
  <c r="G33" i="17"/>
  <c r="E33" i="17"/>
  <c r="H32" i="17"/>
  <c r="G32" i="17"/>
  <c r="E32" i="17"/>
  <c r="H31" i="17"/>
  <c r="G31" i="17"/>
  <c r="E31" i="17"/>
  <c r="H30" i="17"/>
  <c r="G30" i="17"/>
  <c r="E30" i="17"/>
  <c r="H29" i="17"/>
  <c r="G29" i="17"/>
  <c r="E29" i="17"/>
  <c r="H28" i="17"/>
  <c r="G28" i="17"/>
  <c r="E28" i="17"/>
  <c r="H27" i="17"/>
  <c r="G27" i="17"/>
  <c r="H26" i="17"/>
  <c r="G26" i="17"/>
  <c r="E26" i="17"/>
  <c r="H25" i="17"/>
  <c r="G25" i="17"/>
  <c r="E25" i="17"/>
  <c r="H24" i="17"/>
  <c r="G24" i="17"/>
  <c r="E24" i="17"/>
  <c r="H23" i="17"/>
  <c r="H22" i="17"/>
  <c r="G22" i="17"/>
  <c r="E22" i="17"/>
  <c r="H34" i="16"/>
  <c r="G34" i="16"/>
  <c r="E34" i="16"/>
  <c r="H33" i="16"/>
  <c r="G33" i="16"/>
  <c r="E33" i="16"/>
  <c r="H32" i="16"/>
  <c r="G32" i="16"/>
  <c r="E32" i="16"/>
  <c r="H31" i="16"/>
  <c r="G31" i="16"/>
  <c r="E31" i="16"/>
  <c r="H30" i="16"/>
  <c r="G30" i="16"/>
  <c r="E30" i="16"/>
  <c r="H29" i="16"/>
  <c r="G29" i="16"/>
  <c r="E29" i="16"/>
  <c r="H28" i="16"/>
  <c r="G28" i="16"/>
  <c r="E28" i="16"/>
  <c r="H27" i="16"/>
  <c r="G27" i="16"/>
  <c r="E27" i="16"/>
  <c r="H26" i="16"/>
  <c r="G26" i="16"/>
  <c r="E26" i="16"/>
  <c r="H25" i="16"/>
  <c r="G25" i="16"/>
  <c r="E25" i="16"/>
  <c r="H24" i="16"/>
  <c r="G24" i="16"/>
  <c r="E24" i="16"/>
  <c r="H23" i="16"/>
  <c r="H22" i="16"/>
  <c r="G22" i="16"/>
  <c r="E22" i="16"/>
  <c r="M32" i="13" l="1"/>
  <c r="M24" i="13"/>
  <c r="E6" i="13" l="1"/>
  <c r="E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WS17023</author>
    <author>ws1568</author>
  </authors>
  <commentList>
    <comment ref="O4" authorId="0" shapeId="0" xr:uid="{0734BE1E-4456-40F4-8829-38D45F7EAD63}">
      <text>
        <r>
          <rPr>
            <b/>
            <sz val="9"/>
            <color indexed="81"/>
            <rFont val="MS P ゴシック"/>
            <family val="3"/>
            <charset val="128"/>
          </rPr>
          <t>「別表１」都道府県別出場枠の「№．」欄の数字を入力してください。
例：南北海道→1・2
ここに都道府県コードを入力すると、様式２・様式３（Ａ・Ｎ・Ｒ）のすべてに都道府県コードが表示されます。</t>
        </r>
      </text>
    </comment>
    <comment ref="H7" authorId="1" shapeId="0" xr:uid="{0D2131BD-5F25-41DC-9506-7391ED5D850C}">
      <text>
        <r>
          <rPr>
            <b/>
            <sz val="9"/>
            <color indexed="81"/>
            <rFont val="ＭＳ Ｐゴシック"/>
            <family val="3"/>
            <charset val="128"/>
          </rPr>
          <t>都道府県名を選択してください。
ここに都道府県名が選択されると、様式２・様式３（Ａ・Ｎ・Ｒ）すべての様式に都道府県名が表示されます。</t>
        </r>
        <r>
          <rPr>
            <sz val="9"/>
            <color indexed="81"/>
            <rFont val="ＭＳ Ｐ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900-000001000000}">
      <text>
        <r>
          <rPr>
            <b/>
            <sz val="14"/>
            <color indexed="81"/>
            <rFont val="ＭＳ Ｐゴシック"/>
            <family val="3"/>
            <charset val="128"/>
          </rPr>
          <t>各都道府県に与えられた仮出発番号はすべて記入してください。</t>
        </r>
        <r>
          <rPr>
            <sz val="9"/>
            <color indexed="81"/>
            <rFont val="ＭＳ Ｐゴシック"/>
            <family val="3"/>
            <charset val="128"/>
          </rPr>
          <t xml:space="preserve">
</t>
        </r>
      </text>
    </comment>
    <comment ref="D11" authorId="0" shapeId="0" xr:uid="{00000000-0006-0000-0900-000002000000}">
      <text>
        <r>
          <rPr>
            <b/>
            <sz val="14"/>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E11" authorId="1" shapeId="0" xr:uid="{00000000-0006-0000-09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9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9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 ref="A30" authorId="0" shapeId="0" xr:uid="{00000000-0006-0000-0900-000006000000}">
      <text>
        <r>
          <rPr>
            <b/>
            <sz val="10"/>
            <color indexed="81"/>
            <rFont val="ＭＳ Ｐゴシック"/>
            <family val="3"/>
            <charset val="128"/>
          </rPr>
          <t>不足する場合は行を追加してください。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33" authorId="1" shapeId="0" xr:uid="{00000000-0006-0000-0900-000007000000}">
      <text>
        <r>
          <rPr>
            <b/>
            <sz val="10"/>
            <color indexed="81"/>
            <rFont val="MS P ゴシック"/>
            <family val="3"/>
            <charset val="128"/>
          </rPr>
          <t>不足する場合は、行を追加してください。</t>
        </r>
        <r>
          <rPr>
            <sz val="9"/>
            <color indexed="81"/>
            <rFont val="MS P 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0" authorId="0" shapeId="0" xr:uid="{00000000-0006-0000-0A00-000001000000}">
      <text>
        <r>
          <rPr>
            <b/>
            <sz val="12"/>
            <color indexed="81"/>
            <rFont val="ＭＳ Ｐゴシック"/>
            <family val="3"/>
            <charset val="128"/>
          </rPr>
          <t>学校名は6文字以内（高校・高は使わずに）の略称で記入してください。</t>
        </r>
        <r>
          <rPr>
            <sz val="9"/>
            <color indexed="81"/>
            <rFont val="ＭＳ Ｐゴシック"/>
            <family val="3"/>
            <charset val="128"/>
          </rPr>
          <t xml:space="preserve">
</t>
        </r>
      </text>
    </comment>
    <comment ref="G10" authorId="0" shapeId="0" xr:uid="{00000000-0006-0000-0A00-000002000000}">
      <text>
        <r>
          <rPr>
            <b/>
            <sz val="12"/>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J10" authorId="1" shapeId="0" xr:uid="{00000000-0006-0000-0A00-000003000000}">
      <text>
        <r>
          <rPr>
            <b/>
            <sz val="14"/>
            <color indexed="81"/>
            <rFont val="MS P ゴシック"/>
            <family val="3"/>
            <charset val="128"/>
          </rPr>
          <t>SAJ競技者管理番号が入力されると、SAJデータバンクに登録された氏名が表示されます。</t>
        </r>
        <r>
          <rPr>
            <sz val="9"/>
            <color indexed="81"/>
            <rFont val="MS P ゴシック"/>
            <family val="3"/>
            <charset val="128"/>
          </rPr>
          <t xml:space="preserve">
</t>
        </r>
      </text>
    </comment>
    <comment ref="M10" authorId="0" shapeId="0" xr:uid="{00000000-0006-0000-0A00-000004000000}">
      <text>
        <r>
          <rPr>
            <b/>
            <sz val="12"/>
            <color indexed="81"/>
            <rFont val="ＭＳ Ｐゴシック"/>
            <family val="3"/>
            <charset val="128"/>
          </rPr>
          <t>学年を選択してください。</t>
        </r>
        <r>
          <rPr>
            <sz val="9"/>
            <color indexed="81"/>
            <rFont val="ＭＳ Ｐゴシック"/>
            <family val="3"/>
            <charset val="128"/>
          </rPr>
          <t xml:space="preserve">
</t>
        </r>
      </text>
    </comment>
    <comment ref="B13" authorId="0" shapeId="0" xr:uid="{00000000-0006-0000-0A00-000005000000}">
      <text>
        <r>
          <rPr>
            <b/>
            <sz val="12"/>
            <color indexed="81"/>
            <rFont val="ＭＳ Ｐゴシック"/>
            <family val="3"/>
            <charset val="128"/>
          </rPr>
          <t>監督氏名を明記してください。</t>
        </r>
        <r>
          <rPr>
            <sz val="9"/>
            <color indexed="81"/>
            <rFont val="ＭＳ Ｐゴシック"/>
            <family val="3"/>
            <charset val="128"/>
          </rPr>
          <t xml:space="preserve">
</t>
        </r>
      </text>
    </comment>
    <comment ref="B15" authorId="0" shapeId="0" xr:uid="{00000000-0006-0000-0A00-000006000000}">
      <text>
        <r>
          <rPr>
            <b/>
            <sz val="12"/>
            <color indexed="81"/>
            <rFont val="ＭＳ Ｐゴシック"/>
            <family val="3"/>
            <charset val="128"/>
          </rPr>
          <t>前年度成績がある場合は必ず記入してください。</t>
        </r>
        <r>
          <rPr>
            <sz val="9"/>
            <color indexed="81"/>
            <rFont val="ＭＳ Ｐ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0" authorId="0" shapeId="0" xr:uid="{00000000-0006-0000-0B00-000001000000}">
      <text>
        <r>
          <rPr>
            <b/>
            <sz val="12"/>
            <color indexed="81"/>
            <rFont val="ＭＳ Ｐゴシック"/>
            <family val="3"/>
            <charset val="128"/>
          </rPr>
          <t>学校名は6文字以内（高校・高は使わずに）の略称で記入してください。</t>
        </r>
        <r>
          <rPr>
            <sz val="9"/>
            <color indexed="81"/>
            <rFont val="ＭＳ Ｐゴシック"/>
            <family val="3"/>
            <charset val="128"/>
          </rPr>
          <t xml:space="preserve">
</t>
        </r>
      </text>
    </comment>
    <comment ref="G10" authorId="0" shapeId="0" xr:uid="{00000000-0006-0000-0B00-000002000000}">
      <text>
        <r>
          <rPr>
            <b/>
            <sz val="12"/>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J10" authorId="1" shapeId="0" xr:uid="{00000000-0006-0000-0B00-000003000000}">
      <text>
        <r>
          <rPr>
            <b/>
            <sz val="14"/>
            <color indexed="81"/>
            <rFont val="MS P ゴシック"/>
            <family val="3"/>
            <charset val="128"/>
          </rPr>
          <t>SAJ競技者管理番号が入力されると、SAJデータバンクに登録された氏名が表示されます。</t>
        </r>
        <r>
          <rPr>
            <sz val="9"/>
            <color indexed="81"/>
            <rFont val="MS P ゴシック"/>
            <family val="3"/>
            <charset val="128"/>
          </rPr>
          <t xml:space="preserve">
</t>
        </r>
      </text>
    </comment>
    <comment ref="M10" authorId="0" shapeId="0" xr:uid="{00000000-0006-0000-0B00-000004000000}">
      <text>
        <r>
          <rPr>
            <b/>
            <sz val="12"/>
            <color indexed="81"/>
            <rFont val="ＭＳ Ｐゴシック"/>
            <family val="3"/>
            <charset val="128"/>
          </rPr>
          <t>学年を選択してください。</t>
        </r>
        <r>
          <rPr>
            <sz val="12"/>
            <color indexed="81"/>
            <rFont val="ＭＳ Ｐゴシック"/>
            <family val="3"/>
            <charset val="128"/>
          </rPr>
          <t xml:space="preserve">
</t>
        </r>
      </text>
    </comment>
    <comment ref="B13" authorId="0" shapeId="0" xr:uid="{00000000-0006-0000-0B00-000005000000}">
      <text>
        <r>
          <rPr>
            <b/>
            <sz val="12"/>
            <color indexed="81"/>
            <rFont val="ＭＳ Ｐゴシック"/>
            <family val="3"/>
            <charset val="128"/>
          </rPr>
          <t>監督氏名を明記してください。</t>
        </r>
        <r>
          <rPr>
            <sz val="9"/>
            <color indexed="81"/>
            <rFont val="ＭＳ Ｐゴシック"/>
            <family val="3"/>
            <charset val="128"/>
          </rPr>
          <t xml:space="preserve">
</t>
        </r>
      </text>
    </comment>
    <comment ref="B15" authorId="0" shapeId="0" xr:uid="{00000000-0006-0000-0B00-000006000000}">
      <text>
        <r>
          <rPr>
            <b/>
            <sz val="12"/>
            <color indexed="81"/>
            <rFont val="ＭＳ Ｐゴシック"/>
            <family val="3"/>
            <charset val="128"/>
          </rPr>
          <t>前年度成績がある場合は必ず記入してください。</t>
        </r>
        <r>
          <rPr>
            <sz val="9"/>
            <color indexed="81"/>
            <rFont val="ＭＳ Ｐゴシック"/>
            <family val="3"/>
            <charset val="128"/>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C00-000001000000}">
      <text>
        <r>
          <rPr>
            <b/>
            <sz val="14"/>
            <color indexed="81"/>
            <rFont val="ＭＳ Ｐゴシック"/>
            <family val="3"/>
            <charset val="128"/>
          </rPr>
          <t>各都道府県に与えられた仮出発番号はすべて記入してください。</t>
        </r>
        <r>
          <rPr>
            <sz val="9"/>
            <color indexed="81"/>
            <rFont val="ＭＳ Ｐゴシック"/>
            <family val="3"/>
            <charset val="128"/>
          </rPr>
          <t xml:space="preserve">
</t>
        </r>
      </text>
    </comment>
    <comment ref="D11" authorId="0" shapeId="0" xr:uid="{00000000-0006-0000-0C00-000002000000}">
      <text>
        <r>
          <rPr>
            <b/>
            <sz val="14"/>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E11" authorId="1" shapeId="0" xr:uid="{00000000-0006-0000-0C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C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C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D00-000001000000}">
      <text>
        <r>
          <rPr>
            <b/>
            <sz val="14"/>
            <color indexed="81"/>
            <rFont val="ＭＳ Ｐゴシック"/>
            <family val="3"/>
            <charset val="128"/>
          </rPr>
          <t>各都道府県に与えられた仮出発番号はすべて記入してください。</t>
        </r>
        <r>
          <rPr>
            <sz val="9"/>
            <color indexed="81"/>
            <rFont val="ＭＳ Ｐゴシック"/>
            <family val="3"/>
            <charset val="128"/>
          </rPr>
          <t xml:space="preserve">
</t>
        </r>
      </text>
    </comment>
    <comment ref="D11" authorId="0" shapeId="0" xr:uid="{00000000-0006-0000-0D00-000002000000}">
      <text>
        <r>
          <rPr>
            <b/>
            <sz val="14"/>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E11" authorId="1" shapeId="0" xr:uid="{00000000-0006-0000-0D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D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D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D11" authorId="0" shapeId="0" xr:uid="{00000000-0006-0000-0E00-000001000000}">
      <text>
        <r>
          <rPr>
            <b/>
            <sz val="14"/>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E11" authorId="1" shapeId="0" xr:uid="{00000000-0006-0000-0E00-000002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E00-000003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E00-000004000000}">
      <text>
        <r>
          <rPr>
            <b/>
            <sz val="14"/>
            <color indexed="81"/>
            <rFont val="ＭＳ Ｐゴシック"/>
            <family val="3"/>
            <charset val="128"/>
          </rPr>
          <t xml:space="preserve">SAJデータバンクに登録された学年が表示されます。
</t>
        </r>
        <r>
          <rPr>
            <sz val="9"/>
            <color indexed="81"/>
            <rFont val="ＭＳ Ｐゴシック"/>
            <family val="3"/>
            <charset val="128"/>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D11" authorId="0" shapeId="0" xr:uid="{00000000-0006-0000-0F00-000001000000}">
      <text>
        <r>
          <rPr>
            <b/>
            <sz val="14"/>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E11" authorId="1" shapeId="0" xr:uid="{00000000-0006-0000-0F00-000002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F00-000003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F00-000004000000}">
      <text>
        <r>
          <rPr>
            <b/>
            <sz val="14"/>
            <color indexed="81"/>
            <rFont val="ＭＳ Ｐゴシック"/>
            <family val="3"/>
            <charset val="128"/>
          </rPr>
          <t xml:space="preserve">SAJデータバンクに登録された学年が表示されます。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ws1568</author>
  </authors>
  <commentList>
    <comment ref="A8" authorId="0" shapeId="0" xr:uid="{00000000-0006-0000-0100-000001000000}">
      <text>
        <r>
          <rPr>
            <b/>
            <sz val="9"/>
            <color indexed="81"/>
            <rFont val="ＭＳ Ｐゴシック"/>
            <family val="3"/>
            <charset val="128"/>
          </rPr>
          <t>大会期間中選手団に関する問い合わせ等の窓口となる代表者を記入してください。</t>
        </r>
        <r>
          <rPr>
            <sz val="9"/>
            <color indexed="81"/>
            <rFont val="ＭＳ Ｐゴシック"/>
            <family val="3"/>
            <charset val="128"/>
          </rPr>
          <t xml:space="preserve">
</t>
        </r>
      </text>
    </comment>
    <comment ref="A11" authorId="0" shapeId="0" xr:uid="{00000000-0006-0000-0100-000002000000}">
      <text>
        <r>
          <rPr>
            <b/>
            <sz val="9"/>
            <color indexed="81"/>
            <rFont val="ＭＳ Ｐゴシック"/>
            <family val="3"/>
            <charset val="128"/>
          </rPr>
          <t>選手団代表者の携帯電話番号は必ず記入してください。</t>
        </r>
        <r>
          <rPr>
            <sz val="9"/>
            <color indexed="81"/>
            <rFont val="ＭＳ Ｐゴシック"/>
            <family val="3"/>
            <charset val="128"/>
          </rPr>
          <t xml:space="preserve">
</t>
        </r>
      </text>
    </comment>
    <comment ref="F17" authorId="0" shapeId="0" xr:uid="{00000000-0006-0000-0100-000003000000}">
      <text>
        <r>
          <rPr>
            <b/>
            <sz val="9"/>
            <color indexed="81"/>
            <rFont val="ＭＳ Ｐゴシック"/>
            <family val="3"/>
            <charset val="128"/>
          </rPr>
          <t>スキー専門部長・専門委員長等都道府県高体連の役職を記載してください。</t>
        </r>
        <r>
          <rPr>
            <sz val="9"/>
            <color indexed="81"/>
            <rFont val="ＭＳ Ｐゴシック"/>
            <family val="3"/>
            <charset val="128"/>
          </rPr>
          <t xml:space="preserve">
</t>
        </r>
      </text>
    </comment>
    <comment ref="A28" authorId="0" shapeId="0" xr:uid="{00000000-0006-0000-0100-000004000000}">
      <text>
        <r>
          <rPr>
            <b/>
            <sz val="9"/>
            <color indexed="81"/>
            <rFont val="ＭＳ Ｐゴシック"/>
            <family val="3"/>
            <charset val="128"/>
          </rPr>
          <t>大会期間中競技に関する問い合わせの窓口となる各種目の代表監督を記入してください。なお、携帯電話番号を必ず記入してください。
SJ・NCの監督を兼務する場合は、どちらか一方に記入してください。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200-000001000000}">
      <text>
        <r>
          <rPr>
            <b/>
            <sz val="14"/>
            <color indexed="81"/>
            <rFont val="ＭＳ Ｐゴシック"/>
            <family val="3"/>
            <charset val="128"/>
          </rPr>
          <t xml:space="preserve">都道府県予選会により上位の選手から順番に記入してください。
</t>
        </r>
        <r>
          <rPr>
            <b/>
            <sz val="9"/>
            <color indexed="81"/>
            <rFont val="ＭＳ Ｐゴシック"/>
            <family val="3"/>
            <charset val="128"/>
          </rPr>
          <t xml:space="preserve">
</t>
        </r>
        <r>
          <rPr>
            <sz val="9"/>
            <color indexed="81"/>
            <rFont val="ＭＳ Ｐゴシック"/>
            <family val="3"/>
            <charset val="128"/>
          </rPr>
          <t xml:space="preserve">
</t>
        </r>
      </text>
    </comment>
    <comment ref="D11" authorId="0" shapeId="0" xr:uid="{00000000-0006-0000-0200-000002000000}">
      <text>
        <r>
          <rPr>
            <b/>
            <sz val="14"/>
            <color indexed="81"/>
            <rFont val="ＭＳ Ｐゴシック"/>
            <family val="3"/>
            <charset val="128"/>
          </rPr>
          <t xml:space="preserve">SAJ競技者管理番号(先頭の０を除く7桁の番号）を入力してください。選手氏名・学校名・学年が自動で表示されます。
</t>
        </r>
        <r>
          <rPr>
            <sz val="9"/>
            <color indexed="81"/>
            <rFont val="ＭＳ Ｐゴシック"/>
            <family val="3"/>
            <charset val="128"/>
          </rPr>
          <t xml:space="preserve">
</t>
        </r>
      </text>
    </comment>
    <comment ref="E11" authorId="1" shapeId="0" xr:uid="{00000000-0006-0000-02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2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t>
        </r>
        <r>
          <rPr>
            <b/>
            <u/>
            <sz val="14"/>
            <color indexed="81"/>
            <rFont val="ＭＳ Ｐゴシック"/>
            <family val="3"/>
            <charset val="128"/>
          </rPr>
          <t>修正がある場合は修正し、それが分かるようにセルに色を付けてください。</t>
        </r>
      </text>
    </comment>
    <comment ref="H11" authorId="0" shapeId="0" xr:uid="{00000000-0006-0000-02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 ref="A31" authorId="0" shapeId="0" xr:uid="{00000000-0006-0000-0200-000006000000}">
      <text>
        <r>
          <rPr>
            <b/>
            <sz val="10"/>
            <color indexed="81"/>
            <rFont val="ＭＳ Ｐゴシック"/>
            <family val="3"/>
            <charset val="128"/>
          </rPr>
          <t>不足する場合は行を追加してください。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34" authorId="1" shapeId="0" xr:uid="{00000000-0006-0000-0200-000007000000}">
      <text>
        <r>
          <rPr>
            <b/>
            <sz val="10"/>
            <color indexed="81"/>
            <rFont val="MS P ゴシック"/>
            <family val="3"/>
            <charset val="128"/>
          </rPr>
          <t>不足する場合は、行を追加してください。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300-000001000000}">
      <text>
        <r>
          <rPr>
            <b/>
            <sz val="14"/>
            <color indexed="81"/>
            <rFont val="ＭＳ Ｐゴシック"/>
            <family val="3"/>
            <charset val="128"/>
          </rPr>
          <t xml:space="preserve">都道府県予選会により上位の選手から順番に記入してください。
</t>
        </r>
        <r>
          <rPr>
            <b/>
            <sz val="9"/>
            <color indexed="81"/>
            <rFont val="ＭＳ Ｐゴシック"/>
            <family val="3"/>
            <charset val="128"/>
          </rPr>
          <t xml:space="preserve">
</t>
        </r>
        <r>
          <rPr>
            <sz val="9"/>
            <color indexed="81"/>
            <rFont val="ＭＳ Ｐゴシック"/>
            <family val="3"/>
            <charset val="128"/>
          </rPr>
          <t xml:space="preserve">
</t>
        </r>
      </text>
    </comment>
    <comment ref="D11" authorId="0" shapeId="0" xr:uid="{00000000-0006-0000-0300-000002000000}">
      <text>
        <r>
          <rPr>
            <b/>
            <sz val="14"/>
            <color indexed="81"/>
            <rFont val="ＭＳ Ｐゴシック"/>
            <family val="3"/>
            <charset val="128"/>
          </rPr>
          <t xml:space="preserve">SAJ競技者管理番号(先頭の０を除く7桁の番号）を入力してください。選手氏名・学校名・学年が自動で表示されます。
</t>
        </r>
        <r>
          <rPr>
            <sz val="9"/>
            <color indexed="81"/>
            <rFont val="ＭＳ Ｐゴシック"/>
            <family val="3"/>
            <charset val="128"/>
          </rPr>
          <t xml:space="preserve">
</t>
        </r>
      </text>
    </comment>
    <comment ref="E11" authorId="1" shapeId="0" xr:uid="{00000000-0006-0000-03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3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3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 ref="A31" authorId="0" shapeId="0" xr:uid="{00000000-0006-0000-0300-000006000000}">
      <text>
        <r>
          <rPr>
            <b/>
            <sz val="10"/>
            <color indexed="81"/>
            <rFont val="ＭＳ Ｐゴシック"/>
            <family val="3"/>
            <charset val="128"/>
          </rPr>
          <t>不足する場合は行を追加してください。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34" authorId="1" shapeId="0" xr:uid="{00000000-0006-0000-0300-000007000000}">
      <text>
        <r>
          <rPr>
            <b/>
            <sz val="10"/>
            <color indexed="81"/>
            <rFont val="MS P ゴシック"/>
            <family val="3"/>
            <charset val="128"/>
          </rPr>
          <t>不足する場合は、行を追加してください。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400-000001000000}">
      <text>
        <r>
          <rPr>
            <b/>
            <sz val="14"/>
            <color indexed="81"/>
            <rFont val="ＭＳ Ｐゴシック"/>
            <family val="3"/>
            <charset val="128"/>
          </rPr>
          <t xml:space="preserve">都道府県予選会により上位の選手から順番に記入してください。
</t>
        </r>
        <r>
          <rPr>
            <b/>
            <sz val="9"/>
            <color indexed="81"/>
            <rFont val="ＭＳ Ｐゴシック"/>
            <family val="3"/>
            <charset val="128"/>
          </rPr>
          <t xml:space="preserve">
</t>
        </r>
        <r>
          <rPr>
            <sz val="9"/>
            <color indexed="81"/>
            <rFont val="ＭＳ Ｐゴシック"/>
            <family val="3"/>
            <charset val="128"/>
          </rPr>
          <t xml:space="preserve">
</t>
        </r>
      </text>
    </comment>
    <comment ref="D11" authorId="0" shapeId="0" xr:uid="{00000000-0006-0000-0400-000002000000}">
      <text>
        <r>
          <rPr>
            <b/>
            <sz val="14"/>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E11" authorId="1" shapeId="0" xr:uid="{00000000-0006-0000-04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4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4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 ref="A31" authorId="0" shapeId="0" xr:uid="{00000000-0006-0000-0400-000006000000}">
      <text>
        <r>
          <rPr>
            <b/>
            <sz val="10"/>
            <color indexed="81"/>
            <rFont val="ＭＳ Ｐゴシック"/>
            <family val="3"/>
            <charset val="128"/>
          </rPr>
          <t>不足する場合は行を追加してください。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34" authorId="1" shapeId="0" xr:uid="{00000000-0006-0000-0400-000007000000}">
      <text>
        <r>
          <rPr>
            <b/>
            <sz val="10"/>
            <color indexed="81"/>
            <rFont val="MS P ゴシック"/>
            <family val="3"/>
            <charset val="128"/>
          </rPr>
          <t>不足する場合は、行を追加してください。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500-000001000000}">
      <text>
        <r>
          <rPr>
            <b/>
            <sz val="14"/>
            <color indexed="81"/>
            <rFont val="ＭＳ Ｐゴシック"/>
            <family val="3"/>
            <charset val="128"/>
          </rPr>
          <t xml:space="preserve">都道府県予選会により上位の選手から順番に記入してください。
</t>
        </r>
        <r>
          <rPr>
            <b/>
            <sz val="9"/>
            <color indexed="81"/>
            <rFont val="ＭＳ Ｐゴシック"/>
            <family val="3"/>
            <charset val="128"/>
          </rPr>
          <t xml:space="preserve">
</t>
        </r>
        <r>
          <rPr>
            <sz val="9"/>
            <color indexed="81"/>
            <rFont val="ＭＳ Ｐゴシック"/>
            <family val="3"/>
            <charset val="128"/>
          </rPr>
          <t xml:space="preserve">
</t>
        </r>
      </text>
    </comment>
    <comment ref="D11" authorId="0" shapeId="0" xr:uid="{00000000-0006-0000-0500-000002000000}">
      <text>
        <r>
          <rPr>
            <b/>
            <sz val="14"/>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E11" authorId="1" shapeId="0" xr:uid="{00000000-0006-0000-05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5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5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 ref="A31" authorId="0" shapeId="0" xr:uid="{00000000-0006-0000-0500-000006000000}">
      <text>
        <r>
          <rPr>
            <b/>
            <sz val="10"/>
            <color indexed="81"/>
            <rFont val="ＭＳ Ｐゴシック"/>
            <family val="3"/>
            <charset val="128"/>
          </rPr>
          <t>不足する場合は行を追加してください。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34" authorId="1" shapeId="0" xr:uid="{00000000-0006-0000-0500-000007000000}">
      <text>
        <r>
          <rPr>
            <b/>
            <sz val="10"/>
            <color indexed="81"/>
            <rFont val="MS P ゴシック"/>
            <family val="3"/>
            <charset val="128"/>
          </rPr>
          <t>不足する場合は、行を追加してください。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600-000001000000}">
      <text>
        <r>
          <rPr>
            <b/>
            <sz val="14"/>
            <color indexed="81"/>
            <rFont val="ＭＳ Ｐゴシック"/>
            <family val="3"/>
            <charset val="128"/>
          </rPr>
          <t>各都道府県に与えられた仮出発番号はすべて記入してください。</t>
        </r>
        <r>
          <rPr>
            <sz val="9"/>
            <color indexed="81"/>
            <rFont val="ＭＳ Ｐゴシック"/>
            <family val="3"/>
            <charset val="128"/>
          </rPr>
          <t xml:space="preserve">
</t>
        </r>
      </text>
    </comment>
    <comment ref="D11" authorId="0" shapeId="0" xr:uid="{00000000-0006-0000-0600-000002000000}">
      <text>
        <r>
          <rPr>
            <b/>
            <sz val="14"/>
            <color indexed="81"/>
            <rFont val="ＭＳ Ｐゴシック"/>
            <family val="3"/>
            <charset val="128"/>
          </rPr>
          <t>SAJ競技者管理番号(先頭の０を除く7桁の番号）を入力してください。選手氏名・学校名・学年が自動で表示されます。</t>
        </r>
        <r>
          <rPr>
            <sz val="14"/>
            <color indexed="81"/>
            <rFont val="ＭＳ Ｐゴシック"/>
            <family val="3"/>
            <charset val="128"/>
          </rPr>
          <t xml:space="preserve">
</t>
        </r>
        <r>
          <rPr>
            <sz val="9"/>
            <color indexed="81"/>
            <rFont val="ＭＳ Ｐゴシック"/>
            <family val="3"/>
            <charset val="128"/>
          </rPr>
          <t xml:space="preserve">
</t>
        </r>
      </text>
    </comment>
    <comment ref="E11" authorId="1" shapeId="0" xr:uid="{00000000-0006-0000-06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6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6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 ref="A30" authorId="0" shapeId="0" xr:uid="{00000000-0006-0000-0600-000006000000}">
      <text>
        <r>
          <rPr>
            <b/>
            <sz val="10"/>
            <color indexed="81"/>
            <rFont val="ＭＳ Ｐゴシック"/>
            <family val="3"/>
            <charset val="128"/>
          </rPr>
          <t>不足する場合は行を追加してください。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33" authorId="1" shapeId="0" xr:uid="{00000000-0006-0000-0600-000007000000}">
      <text>
        <r>
          <rPr>
            <b/>
            <sz val="10"/>
            <color indexed="81"/>
            <rFont val="MS P ゴシック"/>
            <family val="3"/>
            <charset val="128"/>
          </rPr>
          <t>不足する場合は、行を追加してください。</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700-000001000000}">
      <text>
        <r>
          <rPr>
            <b/>
            <sz val="14"/>
            <color indexed="81"/>
            <rFont val="ＭＳ Ｐゴシック"/>
            <family val="3"/>
            <charset val="128"/>
          </rPr>
          <t>各都道府県に与えられた仮出発番号はすべて記入してください。</t>
        </r>
        <r>
          <rPr>
            <sz val="9"/>
            <color indexed="81"/>
            <rFont val="ＭＳ Ｐゴシック"/>
            <family val="3"/>
            <charset val="128"/>
          </rPr>
          <t xml:space="preserve">
</t>
        </r>
      </text>
    </comment>
    <comment ref="D11" authorId="0" shapeId="0" xr:uid="{00000000-0006-0000-0700-000002000000}">
      <text>
        <r>
          <rPr>
            <b/>
            <sz val="14"/>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E11" authorId="1" shapeId="0" xr:uid="{00000000-0006-0000-07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7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7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 ref="A30" authorId="0" shapeId="0" xr:uid="{00000000-0006-0000-0700-000006000000}">
      <text>
        <r>
          <rPr>
            <b/>
            <sz val="10"/>
            <color indexed="81"/>
            <rFont val="ＭＳ Ｐゴシック"/>
            <family val="3"/>
            <charset val="128"/>
          </rPr>
          <t>不足する場合は行を追加してください。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33" authorId="1" shapeId="0" xr:uid="{00000000-0006-0000-0700-000007000000}">
      <text>
        <r>
          <rPr>
            <b/>
            <sz val="10"/>
            <color indexed="81"/>
            <rFont val="MS P ゴシック"/>
            <family val="3"/>
            <charset val="128"/>
          </rPr>
          <t>不足する場合は、行を追加してください。</t>
        </r>
        <r>
          <rPr>
            <sz val="9"/>
            <color indexed="81"/>
            <rFont val="MS P 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ws1568</author>
    <author>9006</author>
  </authors>
  <commentList>
    <comment ref="B11" authorId="0" shapeId="0" xr:uid="{00000000-0006-0000-0800-000001000000}">
      <text>
        <r>
          <rPr>
            <b/>
            <sz val="14"/>
            <color indexed="81"/>
            <rFont val="ＭＳ Ｐゴシック"/>
            <family val="3"/>
            <charset val="128"/>
          </rPr>
          <t>各都道府県に与えられた仮出発番号はすべて記入してください。</t>
        </r>
        <r>
          <rPr>
            <sz val="9"/>
            <color indexed="81"/>
            <rFont val="ＭＳ Ｐゴシック"/>
            <family val="3"/>
            <charset val="128"/>
          </rPr>
          <t xml:space="preserve">
</t>
        </r>
      </text>
    </comment>
    <comment ref="D11" authorId="0" shapeId="0" xr:uid="{00000000-0006-0000-0800-000002000000}">
      <text>
        <r>
          <rPr>
            <b/>
            <sz val="14"/>
            <color indexed="81"/>
            <rFont val="ＭＳ Ｐゴシック"/>
            <family val="3"/>
            <charset val="128"/>
          </rPr>
          <t>SAJ競技者管理番号(先頭の０を除く7桁の番号）を入力してください。選手氏名・学校名・学年が自動で表示されます。</t>
        </r>
        <r>
          <rPr>
            <sz val="9"/>
            <color indexed="81"/>
            <rFont val="ＭＳ Ｐゴシック"/>
            <family val="3"/>
            <charset val="128"/>
          </rPr>
          <t xml:space="preserve">
</t>
        </r>
      </text>
    </comment>
    <comment ref="E11" authorId="1" shapeId="0" xr:uid="{00000000-0006-0000-0800-000003000000}">
      <text>
        <r>
          <rPr>
            <b/>
            <sz val="14"/>
            <color indexed="81"/>
            <rFont val="MS P ゴシック"/>
            <family val="3"/>
            <charset val="128"/>
          </rPr>
          <t>SAJ競技者管理番号が入力されると、SAJデータバンクに登録された氏名が表示されます。氏名の漢字等に訂正がある場合は訂正してください。</t>
        </r>
        <r>
          <rPr>
            <b/>
            <u/>
            <sz val="14"/>
            <color indexed="81"/>
            <rFont val="MS P ゴシック"/>
            <family val="3"/>
            <charset val="128"/>
          </rPr>
          <t>その際、訂正が分かるようにセルに色を付けてください。</t>
        </r>
        <r>
          <rPr>
            <sz val="9"/>
            <color indexed="81"/>
            <rFont val="MS P ゴシック"/>
            <family val="3"/>
            <charset val="128"/>
          </rPr>
          <t xml:space="preserve">
</t>
        </r>
      </text>
    </comment>
    <comment ref="G11" authorId="0" shapeId="0" xr:uid="{00000000-0006-0000-0800-000004000000}">
      <text>
        <r>
          <rPr>
            <b/>
            <sz val="14"/>
            <color indexed="81"/>
            <rFont val="ＭＳ Ｐゴシック"/>
            <family val="3"/>
            <charset val="128"/>
          </rPr>
          <t>SAJ競技者管理番号が入力されると、学校名（高校・高等学校を除く）が表示されます。これはSAJデータバンクに登録された学校名を事務局で修正したものです。修正がある場合は修正し、それが分かるようにセルに色を付けてください。</t>
        </r>
      </text>
    </comment>
    <comment ref="H11" authorId="0" shapeId="0" xr:uid="{00000000-0006-0000-0800-000005000000}">
      <text>
        <r>
          <rPr>
            <b/>
            <sz val="14"/>
            <color indexed="81"/>
            <rFont val="ＭＳ Ｐゴシック"/>
            <family val="3"/>
            <charset val="128"/>
          </rPr>
          <t>SAJデータバンクに登録された学年が表示されます。
1校4名以上出場の場合は、学校対抗得点対象選手（3名）の学年には○が付いた学年を選択してください。</t>
        </r>
        <r>
          <rPr>
            <sz val="9"/>
            <color indexed="81"/>
            <rFont val="ＭＳ Ｐゴシック"/>
            <family val="3"/>
            <charset val="128"/>
          </rPr>
          <t xml:space="preserve">
</t>
        </r>
      </text>
    </comment>
    <comment ref="A30" authorId="0" shapeId="0" xr:uid="{00000000-0006-0000-0800-000006000000}">
      <text>
        <r>
          <rPr>
            <b/>
            <sz val="10"/>
            <color indexed="81"/>
            <rFont val="ＭＳ Ｐゴシック"/>
            <family val="3"/>
            <charset val="128"/>
          </rPr>
          <t>不足する場合は行を追加してください。</t>
        </r>
        <r>
          <rPr>
            <b/>
            <sz val="9"/>
            <color indexed="81"/>
            <rFont val="ＭＳ Ｐゴシック"/>
            <family val="3"/>
            <charset val="128"/>
          </rPr>
          <t xml:space="preserve">
</t>
        </r>
        <r>
          <rPr>
            <sz val="9"/>
            <color indexed="81"/>
            <rFont val="ＭＳ Ｐゴシック"/>
            <family val="3"/>
            <charset val="128"/>
          </rPr>
          <t xml:space="preserve">
</t>
        </r>
      </text>
    </comment>
    <comment ref="A33" authorId="1" shapeId="0" xr:uid="{00000000-0006-0000-0800-000007000000}">
      <text>
        <r>
          <rPr>
            <b/>
            <sz val="10"/>
            <color indexed="81"/>
            <rFont val="MS P ゴシック"/>
            <family val="3"/>
            <charset val="128"/>
          </rPr>
          <t>不足する場合は、行を追加してください。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<sst xmlns="http://schemas.openxmlformats.org/spreadsheetml/2006/main" count="8114" uniqueCount="3488">
  <si>
    <t>様式　１</t>
    <phoneticPr fontId="3"/>
  </si>
  <si>
    <t>E-mail</t>
    <phoneticPr fontId="3"/>
  </si>
  <si>
    <t>令和</t>
    <rPh sb="0" eb="1">
      <t>レイ</t>
    </rPh>
    <rPh sb="1" eb="2">
      <t>ワ</t>
    </rPh>
    <phoneticPr fontId="8"/>
  </si>
  <si>
    <t>年</t>
    <rPh sb="0" eb="1">
      <t>ネン</t>
    </rPh>
    <phoneticPr fontId="8"/>
  </si>
  <si>
    <t>月</t>
    <rPh sb="0" eb="1">
      <t>ツキ</t>
    </rPh>
    <phoneticPr fontId="8"/>
  </si>
  <si>
    <t>日</t>
    <rPh sb="0" eb="1">
      <t>ヒ</t>
    </rPh>
    <phoneticPr fontId="8"/>
  </si>
  <si>
    <t>様式 １「 大会参加申込書」</t>
    <phoneticPr fontId="8" alignment="center"/>
  </si>
  <si>
    <t>都道府県コード</t>
    <rPh sb="0" eb="4">
      <t>トドウフケン</t>
    </rPh>
    <phoneticPr fontId="8" alignment="center"/>
  </si>
  <si>
    <t>①</t>
    <phoneticPr fontId="8" alignment="center"/>
  </si>
  <si>
    <t>様式１「 大会参加申込通知書」は全ての入力作業が終了後、印刷して都道府県高等学校体育連盟会長印を押印のうえ、裏面に金融機関が発行する参加料・プログラム代の振込受領書の写しを貼付して、各学校が作成した「様式４ 学校別出場認知書」と併せて郵送してください。</t>
    <rPh sb="11" eb="13">
      <t>ツウチ</t>
    </rPh>
    <phoneticPr fontId="8" alignment="center"/>
  </si>
  <si>
    <t>高等学校体育連盟</t>
    <rPh sb="0" eb="2">
      <t>コウトウ</t>
    </rPh>
    <rPh sb="2" eb="4">
      <t>ガッコウ</t>
    </rPh>
    <rPh sb="4" eb="6">
      <t>タイイク</t>
    </rPh>
    <rPh sb="6" eb="8">
      <t>レンメイ</t>
    </rPh>
    <phoneticPr fontId="3"/>
  </si>
  <si>
    <t>会長</t>
    <rPh sb="0" eb="1">
      <t>カイ</t>
    </rPh>
    <rPh sb="1" eb="2">
      <t>チョウ</t>
    </rPh>
    <phoneticPr fontId="3"/>
  </si>
  <si>
    <t>印</t>
    <rPh sb="0" eb="1">
      <t>イン</t>
    </rPh>
    <phoneticPr fontId="8" alignment="center"/>
  </si>
  <si>
    <t>②</t>
  </si>
  <si>
    <t>「①申込責任者」については、本大会の申し込みに関するすべての問い合わせ先となりますので、連絡先（特に携帯電話）を記載してください。</t>
    <rPh sb="56" eb="58">
      <t>キサイ</t>
    </rPh>
    <phoneticPr fontId="8" alignment="center"/>
  </si>
  <si>
    <t>このことについて、下記のとおり関係書類を添えて申込みいたします。</t>
    <rPh sb="9" eb="11">
      <t>カキ</t>
    </rPh>
    <rPh sb="15" eb="17">
      <t>カンケイ</t>
    </rPh>
    <rPh sb="17" eb="19">
      <t>ショルイ</t>
    </rPh>
    <rPh sb="20" eb="21">
      <t>ソ</t>
    </rPh>
    <rPh sb="23" eb="25">
      <t>モウシコ</t>
    </rPh>
    <phoneticPr fontId="3"/>
  </si>
  <si>
    <t>①申込責任者</t>
    <rPh sb="1" eb="3">
      <t>モウシコミ</t>
    </rPh>
    <rPh sb="3" eb="6">
      <t>セキニンシャ</t>
    </rPh>
    <phoneticPr fontId="3"/>
  </si>
  <si>
    <t>氏　名</t>
    <rPh sb="0" eb="1">
      <t>フリ</t>
    </rPh>
    <rPh sb="2" eb="3">
      <t>ガナ</t>
    </rPh>
    <phoneticPr fontId="3"/>
  </si>
  <si>
    <t>学校名</t>
    <rPh sb="0" eb="2">
      <t>ガッコウ</t>
    </rPh>
    <rPh sb="2" eb="3">
      <t>メイ</t>
    </rPh>
    <phoneticPr fontId="3"/>
  </si>
  <si>
    <t>③</t>
  </si>
  <si>
    <t>「②送付書類内訳」については、空欄に部数を入力してください。</t>
    <phoneticPr fontId="8" alignment="center"/>
  </si>
  <si>
    <t>連絡先</t>
    <rPh sb="0" eb="3">
      <t>レンラクサキ</t>
    </rPh>
    <phoneticPr fontId="3"/>
  </si>
  <si>
    <t>〒</t>
    <phoneticPr fontId="3"/>
  </si>
  <si>
    <t>④</t>
  </si>
  <si>
    <t>「③送金明細」については、参加料（個人参加競技総数及びリレー参加チーム数）、購入するプログラム数（原則として、選手1名につき１冊の購入をお願いしています）を入力してください。金額は自動計算されます。</t>
    <phoneticPr fontId="8" alignment="center"/>
  </si>
  <si>
    <t>TEL</t>
    <phoneticPr fontId="3"/>
  </si>
  <si>
    <t>携帯</t>
    <rPh sb="0" eb="2">
      <t>ケイタイ</t>
    </rPh>
    <phoneticPr fontId="3"/>
  </si>
  <si>
    <t>FAX</t>
    <phoneticPr fontId="3"/>
  </si>
  <si>
    <t>E-Mail</t>
    <phoneticPr fontId="3"/>
  </si>
  <si>
    <t>②送付書類内訳</t>
    <rPh sb="1" eb="3">
      <t>ソウフ</t>
    </rPh>
    <rPh sb="3" eb="5">
      <t>ショルイ</t>
    </rPh>
    <rPh sb="5" eb="7">
      <t>ウチワケ</t>
    </rPh>
    <phoneticPr fontId="3"/>
  </si>
  <si>
    <t>⑤</t>
  </si>
  <si>
    <t>都道府県高等学校体育連盟会長名の都道府県名の欄は、ブルーのセルをクリックすると選択肢を示すマークが表示されます。そのマークをクリックして都道府県名を選択してください。この部分に都道府県名が表示されると、様式２・様式３の全てに都道府県名と都道府県コードが表示されます。</t>
    <rPh sb="118" eb="122">
      <t>トドウフケン</t>
    </rPh>
    <phoneticPr fontId="8" alignment="center"/>
  </si>
  <si>
    <t>部</t>
    <rPh sb="0" eb="1">
      <t>ブ</t>
    </rPh>
    <phoneticPr fontId="3"/>
  </si>
  <si>
    <t>大会参加申込通知書(本書）　</t>
    <rPh sb="0" eb="2">
      <t>タイカイ</t>
    </rPh>
    <rPh sb="2" eb="4">
      <t>サンカ</t>
    </rPh>
    <rPh sb="4" eb="6">
      <t>モウシコミ</t>
    </rPh>
    <rPh sb="6" eb="8">
      <t>ツウチ</t>
    </rPh>
    <rPh sb="8" eb="9">
      <t>ショ</t>
    </rPh>
    <rPh sb="10" eb="12">
      <t>ホンショ</t>
    </rPh>
    <phoneticPr fontId="3"/>
  </si>
  <si>
    <t>郵送</t>
    <rPh sb="0" eb="2">
      <t>ユウソウ</t>
    </rPh>
    <phoneticPr fontId="8" alignment="center"/>
  </si>
  <si>
    <t>様式　２</t>
  </si>
  <si>
    <t>都道府県選手団役員編成表</t>
    <rPh sb="0" eb="4">
      <t>トドウフケン</t>
    </rPh>
    <rPh sb="4" eb="7">
      <t>センシュダン</t>
    </rPh>
    <rPh sb="7" eb="9">
      <t>ヤクイン</t>
    </rPh>
    <rPh sb="9" eb="11">
      <t>ヘンセイ</t>
    </rPh>
    <rPh sb="11" eb="12">
      <t>ヒョウ</t>
    </rPh>
    <phoneticPr fontId="3"/>
  </si>
  <si>
    <t>メール</t>
    <phoneticPr fontId="8" alignment="center"/>
  </si>
  <si>
    <t>様式　３Ａ</t>
    <rPh sb="0" eb="2">
      <t>ヨウシキ</t>
    </rPh>
    <phoneticPr fontId="3"/>
  </si>
  <si>
    <t>アルペン種目別参加申込書（男女別）</t>
    <rPh sb="4" eb="6">
      <t>シュモク</t>
    </rPh>
    <rPh sb="6" eb="7">
      <t>ベツ</t>
    </rPh>
    <rPh sb="7" eb="9">
      <t>サンカ</t>
    </rPh>
    <rPh sb="9" eb="12">
      <t>モウシコミショ</t>
    </rPh>
    <rPh sb="13" eb="15">
      <t>ダンジョ</t>
    </rPh>
    <rPh sb="15" eb="16">
      <t>ベツ</t>
    </rPh>
    <phoneticPr fontId="3"/>
  </si>
  <si>
    <t>様式　３Ｎ</t>
    <phoneticPr fontId="3"/>
  </si>
  <si>
    <t>ﾉﾙﾃﾞｨｯｸ種目別参加申込書（男女別）及び女子公開競技参加申込書</t>
    <rPh sb="7" eb="9">
      <t>シュモク</t>
    </rPh>
    <rPh sb="9" eb="10">
      <t>ベツ</t>
    </rPh>
    <rPh sb="10" eb="12">
      <t>サンカ</t>
    </rPh>
    <rPh sb="12" eb="14">
      <t>モウシコミ</t>
    </rPh>
    <rPh sb="14" eb="15">
      <t>ショ</t>
    </rPh>
    <rPh sb="16" eb="18">
      <t>ダンジョ</t>
    </rPh>
    <rPh sb="18" eb="19">
      <t>ベツ</t>
    </rPh>
    <rPh sb="20" eb="21">
      <t>オヨ</t>
    </rPh>
    <phoneticPr fontId="3"/>
  </si>
  <si>
    <t>様式　３Ｒ</t>
    <phoneticPr fontId="3"/>
  </si>
  <si>
    <t>都道府県別リレー参加申込書（男女別）</t>
    <rPh sb="0" eb="4">
      <t>トドウフケン</t>
    </rPh>
    <rPh sb="4" eb="5">
      <t>ベツ</t>
    </rPh>
    <rPh sb="8" eb="10">
      <t>サンカ</t>
    </rPh>
    <rPh sb="10" eb="13">
      <t>モウシコミショ</t>
    </rPh>
    <rPh sb="14" eb="16">
      <t>ダンジョ</t>
    </rPh>
    <rPh sb="16" eb="17">
      <t>ベツ</t>
    </rPh>
    <phoneticPr fontId="8" alignment="center"/>
  </si>
  <si>
    <t>様式　４</t>
    <phoneticPr fontId="8" alignment="center"/>
  </si>
  <si>
    <t>学校別出場認知書（男女別）</t>
    <rPh sb="0" eb="2">
      <t>ガッコウ</t>
    </rPh>
    <rPh sb="2" eb="3">
      <t>ベツ</t>
    </rPh>
    <rPh sb="3" eb="5">
      <t>シュツジョウ</t>
    </rPh>
    <rPh sb="5" eb="7">
      <t>ニンチ</t>
    </rPh>
    <rPh sb="7" eb="8">
      <t>ショ</t>
    </rPh>
    <rPh sb="9" eb="11">
      <t>ダンジョ</t>
    </rPh>
    <rPh sb="11" eb="12">
      <t>ベツ</t>
    </rPh>
    <phoneticPr fontId="3"/>
  </si>
  <si>
    <t>⑥</t>
  </si>
  <si>
    <t>都道府県コードは、⑤の都道府県名が選択されると自動的に表示されます。なお、様式２・様式３の全てにも都道府県コードが表示されます。</t>
    <rPh sb="11" eb="15">
      <t>トドウフケン</t>
    </rPh>
    <rPh sb="15" eb="16">
      <t>メイ</t>
    </rPh>
    <rPh sb="17" eb="19">
      <t>センタク</t>
    </rPh>
    <rPh sb="23" eb="26">
      <t>ジドウテキ</t>
    </rPh>
    <rPh sb="27" eb="29">
      <t>ヒョウジ</t>
    </rPh>
    <phoneticPr fontId="8" alignment="center"/>
  </si>
  <si>
    <t>様式　５</t>
    <phoneticPr fontId="8" alignment="center"/>
  </si>
  <si>
    <t>都道府県選手団宿泊申込書</t>
    <rPh sb="0" eb="4">
      <t>トドウフケン</t>
    </rPh>
    <rPh sb="4" eb="7">
      <t>センシュダン</t>
    </rPh>
    <rPh sb="7" eb="9">
      <t>シュクハク</t>
    </rPh>
    <rPh sb="9" eb="11">
      <t>モウシコミ</t>
    </rPh>
    <rPh sb="11" eb="12">
      <t>ショ</t>
    </rPh>
    <phoneticPr fontId="3"/>
  </si>
  <si>
    <t>様式　６</t>
    <phoneticPr fontId="8" alignment="center"/>
  </si>
  <si>
    <t>学校別宿泊申込書</t>
    <rPh sb="0" eb="2">
      <t>ガッコウ</t>
    </rPh>
    <rPh sb="2" eb="3">
      <t>ベツ</t>
    </rPh>
    <rPh sb="3" eb="5">
      <t>シュクハク</t>
    </rPh>
    <rPh sb="5" eb="8">
      <t>モウシコミショ</t>
    </rPh>
    <phoneticPr fontId="3"/>
  </si>
  <si>
    <t>様式　７</t>
    <phoneticPr fontId="8" alignment="center"/>
  </si>
  <si>
    <t>都道府県役員宿泊申込書</t>
    <rPh sb="0" eb="4">
      <t>トドウフケン</t>
    </rPh>
    <rPh sb="4" eb="6">
      <t>ヤクイン</t>
    </rPh>
    <rPh sb="6" eb="8">
      <t>シュクハク</t>
    </rPh>
    <rPh sb="8" eb="10">
      <t>モウシコミ</t>
    </rPh>
    <rPh sb="10" eb="11">
      <t>ショ</t>
    </rPh>
    <phoneticPr fontId="3"/>
  </si>
  <si>
    <t>様式　８</t>
    <phoneticPr fontId="3"/>
  </si>
  <si>
    <t>視察申請及び宿泊申込書</t>
    <rPh sb="0" eb="2">
      <t>シサツ</t>
    </rPh>
    <rPh sb="2" eb="4">
      <t>シンセイ</t>
    </rPh>
    <rPh sb="4" eb="5">
      <t>オヨ</t>
    </rPh>
    <rPh sb="6" eb="8">
      <t>シュクハク</t>
    </rPh>
    <rPh sb="8" eb="11">
      <t>モウシコミショ</t>
    </rPh>
    <phoneticPr fontId="3"/>
  </si>
  <si>
    <t>都道府県予選会公式成績（リザルト）</t>
    <rPh sb="0" eb="4">
      <t>トドウフケン</t>
    </rPh>
    <rPh sb="4" eb="7">
      <t>ヨセンカイ</t>
    </rPh>
    <rPh sb="7" eb="9">
      <t>コウシキ</t>
    </rPh>
    <rPh sb="9" eb="11">
      <t>セイセキ</t>
    </rPh>
    <phoneticPr fontId="3"/>
  </si>
  <si>
    <t>様式　９</t>
  </si>
  <si>
    <t>参加承諾願い（海外特別枠）写し</t>
    <rPh sb="0" eb="2">
      <t>サンカ</t>
    </rPh>
    <rPh sb="2" eb="4">
      <t>ショウダク</t>
    </rPh>
    <rPh sb="4" eb="5">
      <t>ネガ</t>
    </rPh>
    <rPh sb="7" eb="9">
      <t>カイガイ</t>
    </rPh>
    <rPh sb="9" eb="12">
      <t>トクベツワク</t>
    </rPh>
    <rPh sb="13" eb="14">
      <t>ウツ</t>
    </rPh>
    <phoneticPr fontId="8" alignment="center"/>
  </si>
  <si>
    <t>③送金明細</t>
    <rPh sb="1" eb="3">
      <t>ソウキン</t>
    </rPh>
    <rPh sb="3" eb="5">
      <t>メイサイ</t>
    </rPh>
    <phoneticPr fontId="3"/>
  </si>
  <si>
    <t>種　　別</t>
    <rPh sb="0" eb="1">
      <t>タネ</t>
    </rPh>
    <rPh sb="3" eb="4">
      <t>ベツ</t>
    </rPh>
    <phoneticPr fontId="3"/>
  </si>
  <si>
    <t>内　　訳</t>
    <rPh sb="0" eb="1">
      <t>ウチ</t>
    </rPh>
    <rPh sb="3" eb="4">
      <t>ヤク</t>
    </rPh>
    <phoneticPr fontId="3"/>
  </si>
  <si>
    <t>小　計</t>
    <rPh sb="0" eb="1">
      <t>ショウ</t>
    </rPh>
    <rPh sb="2" eb="3">
      <t>ケイ</t>
    </rPh>
    <phoneticPr fontId="3"/>
  </si>
  <si>
    <t>参　加　料</t>
    <rPh sb="0" eb="1">
      <t>サン</t>
    </rPh>
    <rPh sb="2" eb="3">
      <t>カ</t>
    </rPh>
    <rPh sb="4" eb="5">
      <t>リョウ</t>
    </rPh>
    <phoneticPr fontId="3"/>
  </si>
  <si>
    <t>数字を入れる</t>
    <rPh sb="0" eb="2">
      <t>スウジ</t>
    </rPh>
    <rPh sb="3" eb="4">
      <t>イ</t>
    </rPh>
    <phoneticPr fontId="8" alignment="center"/>
  </si>
  <si>
    <t>円</t>
    <rPh sb="0" eb="1">
      <t>エン</t>
    </rPh>
    <phoneticPr fontId="3"/>
  </si>
  <si>
    <t>個人１種目（4,500円）</t>
    <rPh sb="0" eb="2">
      <t>コジン</t>
    </rPh>
    <rPh sb="3" eb="5">
      <t>シュモク</t>
    </rPh>
    <rPh sb="11" eb="12">
      <t>エン</t>
    </rPh>
    <phoneticPr fontId="3"/>
  </si>
  <si>
    <t>都道府県別参加種目総数</t>
    <rPh sb="0" eb="4">
      <t>トドウフケン</t>
    </rPh>
    <rPh sb="4" eb="5">
      <t>ベツ</t>
    </rPh>
    <rPh sb="5" eb="7">
      <t>サンカ</t>
    </rPh>
    <rPh sb="7" eb="9">
      <t>シュモク</t>
    </rPh>
    <rPh sb="9" eb="11">
      <t>ソウスウ</t>
    </rPh>
    <phoneticPr fontId="8" alignment="center"/>
  </si>
  <si>
    <t>リレー男子（8,000円）</t>
    <rPh sb="3" eb="5">
      <t>ダンシ</t>
    </rPh>
    <rPh sb="11" eb="12">
      <t>エン</t>
    </rPh>
    <phoneticPr fontId="8" alignment="center"/>
  </si>
  <si>
    <t>都道府県別参加チーム数</t>
    <rPh sb="0" eb="4">
      <t>トドウフケン</t>
    </rPh>
    <rPh sb="4" eb="5">
      <t>ベツ</t>
    </rPh>
    <rPh sb="5" eb="7">
      <t>サンカ</t>
    </rPh>
    <rPh sb="10" eb="11">
      <t>スウ</t>
    </rPh>
    <phoneticPr fontId="8" alignment="center"/>
  </si>
  <si>
    <t>ﾁｰﾑ</t>
    <phoneticPr fontId="8" alignment="center"/>
  </si>
  <si>
    <t>リレー女子（6,000円）</t>
    <rPh sb="3" eb="5">
      <t>ジョシ</t>
    </rPh>
    <rPh sb="11" eb="12">
      <t>エン</t>
    </rPh>
    <phoneticPr fontId="8" alignment="center"/>
  </si>
  <si>
    <t>プログラム代（1,000円）</t>
    <rPh sb="5" eb="6">
      <t>ダイ</t>
    </rPh>
    <rPh sb="12" eb="13">
      <t>エン</t>
    </rPh>
    <phoneticPr fontId="3"/>
  </si>
  <si>
    <t>＊裏面に金融機関発行の振込受領書の写しを貼り付けてください。</t>
    <rPh sb="1" eb="3">
      <t>リメン</t>
    </rPh>
    <rPh sb="4" eb="6">
      <t>キンユウ</t>
    </rPh>
    <rPh sb="6" eb="8">
      <t>キカン</t>
    </rPh>
    <rPh sb="8" eb="10">
      <t>ハッコウ</t>
    </rPh>
    <rPh sb="11" eb="13">
      <t>フリコミ</t>
    </rPh>
    <rPh sb="13" eb="16">
      <t>ジュリョウショ</t>
    </rPh>
    <rPh sb="17" eb="18">
      <t>ウツ</t>
    </rPh>
    <rPh sb="20" eb="21">
      <t>ハ</t>
    </rPh>
    <rPh sb="22" eb="23">
      <t>ツ</t>
    </rPh>
    <phoneticPr fontId="3"/>
  </si>
  <si>
    <t>様式　２</t>
    <phoneticPr fontId="3"/>
  </si>
  <si>
    <t>都道府県選手団役員編成表</t>
    <rPh sb="0" eb="4">
      <t>トドウフケン</t>
    </rPh>
    <rPh sb="4" eb="7">
      <t>センシュダン</t>
    </rPh>
    <rPh sb="7" eb="9">
      <t>ヤクイン</t>
    </rPh>
    <rPh sb="9" eb="11">
      <t>ヘンセイ</t>
    </rPh>
    <rPh sb="11" eb="12">
      <t>ヒョウ</t>
    </rPh>
    <phoneticPr fontId="8" alignment="center"/>
  </si>
  <si>
    <t>都道府県名</t>
    <rPh sb="0" eb="4">
      <t>トドウフケン</t>
    </rPh>
    <rPh sb="4" eb="5">
      <t>メイ</t>
    </rPh>
    <phoneticPr fontId="3"/>
  </si>
  <si>
    <t>様式 ２ 都道府県選手団役員編成表</t>
    <phoneticPr fontId="8" alignment="center"/>
  </si>
  <si>
    <t>選手団代表者</t>
    <rPh sb="0" eb="3">
      <t>フ    リ</t>
    </rPh>
    <rPh sb="3" eb="6">
      <t>ガ    ナ</t>
    </rPh>
    <phoneticPr fontId="3" alignment="center"/>
  </si>
  <si>
    <t>役職名</t>
    <rPh sb="0" eb="3">
      <t>ヤクショクメイ</t>
    </rPh>
    <phoneticPr fontId="3"/>
  </si>
  <si>
    <t>学校名</t>
  </si>
  <si>
    <t>①</t>
  </si>
  <si>
    <t>選手団代表者は大会期間中の選手団に関するすべての問い合わせ先となりますので、連絡先（特に携帯電話）を必ず記載してください。</t>
    <rPh sb="52" eb="54">
      <t>キサイ</t>
    </rPh>
    <phoneticPr fontId="8" alignment="center"/>
  </si>
  <si>
    <t>Ｅ‐Mail</t>
    <phoneticPr fontId="3"/>
  </si>
  <si>
    <t>選手団の編成は団長・副団長・総監督・総務・種目別代表監督各１名とします。なお、種目別代表監督は、その種目に限って各競技会場で必要がある場合の問い合わせ先となりますので、携帯電話番号を記載してください。</t>
    <rPh sb="91" eb="93">
      <t>キサイ</t>
    </rPh>
    <phoneticPr fontId="8" alignment="center"/>
  </si>
  <si>
    <t>役　職</t>
    <rPh sb="0" eb="1">
      <t>エキ</t>
    </rPh>
    <rPh sb="2" eb="3">
      <t>ショク</t>
    </rPh>
    <phoneticPr fontId="3"/>
  </si>
  <si>
    <t>氏　　名</t>
    <rPh sb="0" eb="1">
      <t>フリ</t>
    </rPh>
    <rPh sb="3" eb="4">
      <t>ガナ</t>
    </rPh>
    <phoneticPr fontId="3"/>
  </si>
  <si>
    <t>役職名(都道府県高体連）</t>
    <rPh sb="0" eb="1">
      <t>エキ</t>
    </rPh>
    <rPh sb="1" eb="2">
      <t>ショク</t>
    </rPh>
    <rPh sb="2" eb="3">
      <t>メイ</t>
    </rPh>
    <rPh sb="4" eb="8">
      <t>トドウフケン</t>
    </rPh>
    <rPh sb="8" eb="9">
      <t>コウ</t>
    </rPh>
    <rPh sb="9" eb="10">
      <t>タイ</t>
    </rPh>
    <rPh sb="10" eb="11">
      <t>レン</t>
    </rPh>
    <phoneticPr fontId="3"/>
  </si>
  <si>
    <t>団　長</t>
    <rPh sb="0" eb="1">
      <t>ダン</t>
    </rPh>
    <rPh sb="2" eb="3">
      <t>チョウ</t>
    </rPh>
    <phoneticPr fontId="3"/>
  </si>
  <si>
    <t>副団長</t>
    <rPh sb="0" eb="3">
      <t>フクダンチョウ</t>
    </rPh>
    <phoneticPr fontId="3"/>
  </si>
  <si>
    <t>総監督</t>
    <rPh sb="0" eb="3">
      <t>ソウカントク</t>
    </rPh>
    <phoneticPr fontId="3"/>
  </si>
  <si>
    <t>総　務</t>
    <rPh sb="0" eb="1">
      <t>フサ</t>
    </rPh>
    <rPh sb="2" eb="3">
      <t>ツトム</t>
    </rPh>
    <phoneticPr fontId="3"/>
  </si>
  <si>
    <t>学校名及び連絡先</t>
    <rPh sb="0" eb="2">
      <t>ガッコウ</t>
    </rPh>
    <rPh sb="2" eb="3">
      <t>メイ</t>
    </rPh>
    <rPh sb="3" eb="4">
      <t>オヨ</t>
    </rPh>
    <rPh sb="5" eb="8">
      <t>レンラクサキ</t>
    </rPh>
    <phoneticPr fontId="3"/>
  </si>
  <si>
    <t>種目別　　　代表監督</t>
    <rPh sb="0" eb="2">
      <t>シュモク</t>
    </rPh>
    <rPh sb="2" eb="3">
      <t>ベツ</t>
    </rPh>
    <rPh sb="6" eb="8">
      <t>ダイヒョウ</t>
    </rPh>
    <rPh sb="8" eb="10">
      <t>カントク</t>
    </rPh>
    <phoneticPr fontId="3"/>
  </si>
  <si>
    <t>AL</t>
    <phoneticPr fontId="3"/>
  </si>
  <si>
    <t>携　帯</t>
    <rPh sb="0" eb="1">
      <t>タズサ</t>
    </rPh>
    <rPh sb="2" eb="3">
      <t>オビ</t>
    </rPh>
    <phoneticPr fontId="3"/>
  </si>
  <si>
    <t>CC</t>
    <phoneticPr fontId="3"/>
  </si>
  <si>
    <t>SJ</t>
    <phoneticPr fontId="3"/>
  </si>
  <si>
    <t>NC</t>
    <phoneticPr fontId="3"/>
  </si>
  <si>
    <t>様式　３Ａ</t>
    <phoneticPr fontId="3"/>
  </si>
  <si>
    <t>都道府県コード</t>
    <phoneticPr fontId="3"/>
  </si>
  <si>
    <t>　　　　　　種　目　別　参　加　申　込　書　</t>
    <rPh sb="6" eb="7">
      <t>タネ</t>
    </rPh>
    <rPh sb="8" eb="9">
      <t>メ</t>
    </rPh>
    <rPh sb="20" eb="21">
      <t>ショ</t>
    </rPh>
    <phoneticPr fontId="3"/>
  </si>
  <si>
    <t>《　ア　ル　ペ　ン　》</t>
    <phoneticPr fontId="3"/>
  </si>
  <si>
    <t>都道府県名</t>
    <phoneticPr fontId="3"/>
  </si>
  <si>
    <t>申込責任者</t>
    <rPh sb="0" eb="2">
      <t>モウシコミ</t>
    </rPh>
    <rPh sb="2" eb="5">
      <t>セキニンシャ</t>
    </rPh>
    <phoneticPr fontId="3"/>
  </si>
  <si>
    <t>性　　別</t>
    <rPh sb="0" eb="1">
      <t>セイ</t>
    </rPh>
    <rPh sb="3" eb="4">
      <t>ベツ</t>
    </rPh>
    <phoneticPr fontId="3"/>
  </si>
  <si>
    <t>男　子</t>
  </si>
  <si>
    <t>種　　　目</t>
    <rPh sb="0" eb="1">
      <t>タネ</t>
    </rPh>
    <rPh sb="4" eb="5">
      <t>メ</t>
    </rPh>
    <phoneticPr fontId="3"/>
  </si>
  <si>
    <t>ジャイアントスラローム</t>
  </si>
  <si>
    <t>様式３（Ａ・Ｎ・Ｒ）種目別及びリレー参加申込書</t>
    <phoneticPr fontId="3"/>
  </si>
  <si>
    <t>ｸﾞﾙｰﾌﾟ</t>
  </si>
  <si>
    <t>ランキング
（予選順位）</t>
    <rPh sb="7" eb="9">
      <t>ヨセン</t>
    </rPh>
    <rPh sb="9" eb="11">
      <t>ジュンイ</t>
    </rPh>
    <phoneticPr fontId="3"/>
  </si>
  <si>
    <t>ＳＡＪ競技者管理番号</t>
    <rPh sb="3" eb="6">
      <t>キョウギシャ</t>
    </rPh>
    <rPh sb="6" eb="8">
      <t>カンリ</t>
    </rPh>
    <rPh sb="8" eb="10">
      <t>バンゴウ</t>
    </rPh>
    <phoneticPr fontId="3"/>
  </si>
  <si>
    <t>選　手　氏　名</t>
    <rPh sb="0" eb="1">
      <t>セン</t>
    </rPh>
    <rPh sb="2" eb="3">
      <t>テ</t>
    </rPh>
    <rPh sb="4" eb="5">
      <t>シ</t>
    </rPh>
    <rPh sb="6" eb="7">
      <t>メイ</t>
    </rPh>
    <phoneticPr fontId="3"/>
  </si>
  <si>
    <t>学　 校　 名</t>
    <rPh sb="0" eb="1">
      <t>ガク</t>
    </rPh>
    <rPh sb="3" eb="4">
      <t>コウ</t>
    </rPh>
    <rPh sb="6" eb="7">
      <t>メイ</t>
    </rPh>
    <phoneticPr fontId="3"/>
  </si>
  <si>
    <t>学　年</t>
    <rPh sb="0" eb="1">
      <t>ガク</t>
    </rPh>
    <rPh sb="2" eb="3">
      <t>トシ</t>
    </rPh>
    <phoneticPr fontId="3"/>
  </si>
  <si>
    <t>種目別、男女別にそれぞれのシートを作成してありますので、種目・ 男女別（女子は赤）を確認のうえ作成してください。なお、参加申込の無い種目については、シートを「削除」し、「様式１ 大会参加申込書」の②送付書類内訳の様式３Ａ・３Ｎ・３Ｒの部数とシートの数を整合させてください。</t>
    <phoneticPr fontId="3"/>
  </si>
  <si>
    <t>第１グループ</t>
    <rPh sb="0" eb="1">
      <t>ダイ</t>
    </rPh>
    <phoneticPr fontId="3"/>
  </si>
  <si>
    <t>SAJ競技者管理番号（先頭の０を除く7桁の番号）を入力するとSAJデータバンクに登録された氏名・学校名・学年が表示されます。氏名の漢字等の訂正がある場合は訂正してください。その際、訂正が分かるようにセルに色を付けてください。</t>
    <rPh sb="11" eb="13">
      <t>セントウ</t>
    </rPh>
    <rPh sb="16" eb="17">
      <t>ノゾ</t>
    </rPh>
    <rPh sb="19" eb="20">
      <t>ケタ</t>
    </rPh>
    <rPh sb="21" eb="23">
      <t>バンゴウ</t>
    </rPh>
    <rPh sb="62" eb="64">
      <t>シメイ</t>
    </rPh>
    <rPh sb="65" eb="67">
      <t>カンジ</t>
    </rPh>
    <rPh sb="67" eb="68">
      <t>トウ</t>
    </rPh>
    <phoneticPr fontId="3"/>
  </si>
  <si>
    <t>第２グループ</t>
    <rPh sb="0" eb="1">
      <t>ダイ</t>
    </rPh>
    <phoneticPr fontId="3"/>
  </si>
  <si>
    <t>学校名については、SAJ競技者管理番号が入力されると、SAJデータバンクに登録された学校名が表示されます。登録が学校名でない（クラブチーム名等）場合はそのまま表示されるので、学校名に訂正してください。その場合、訂正が分かるようにセルに色を付けてください。</t>
    <rPh sb="53" eb="55">
      <t>トウロク</t>
    </rPh>
    <rPh sb="56" eb="58">
      <t>ガッコウ</t>
    </rPh>
    <rPh sb="58" eb="59">
      <t>メイ</t>
    </rPh>
    <rPh sb="69" eb="70">
      <t>メイ</t>
    </rPh>
    <rPh sb="70" eb="71">
      <t>トウ</t>
    </rPh>
    <rPh sb="72" eb="74">
      <t>バアイ</t>
    </rPh>
    <rPh sb="79" eb="81">
      <t>ヒョウジ</t>
    </rPh>
    <rPh sb="87" eb="90">
      <t>ガッコウメイ</t>
    </rPh>
    <rPh sb="91" eb="93">
      <t>テイセイ</t>
    </rPh>
    <rPh sb="102" eb="104">
      <t>バアイ</t>
    </rPh>
    <rPh sb="105" eb="107">
      <t>テイセイ</t>
    </rPh>
    <rPh sb="108" eb="109">
      <t>ワ</t>
    </rPh>
    <rPh sb="117" eb="118">
      <t>イロ</t>
    </rPh>
    <rPh sb="119" eb="120">
      <t>ツ</t>
    </rPh>
    <phoneticPr fontId="3"/>
  </si>
  <si>
    <t>第３グループ</t>
    <rPh sb="0" eb="1">
      <t>ダイ</t>
    </rPh>
    <phoneticPr fontId="3"/>
  </si>
  <si>
    <t>学年については、SAJデータバンクに登録された学年が表示されます。１校４名以上出場の場合は、学校対抗得点対象選手（３名）には○が付いた学年を選択してください。なお、出場枠の変更による「追加枠」の選手については、学年の欄に「追加枠」の表示がついた学年を選択してください。</t>
    <phoneticPr fontId="3"/>
  </si>
  <si>
    <t>第４グループ</t>
    <rPh sb="0" eb="1">
      <t>ダイ</t>
    </rPh>
    <phoneticPr fontId="3"/>
  </si>
  <si>
    <t>出場枠に対してフルエントリーしない場合は、確認のため仮出発番号及びランキングを出場枠数分すべて入力し、エントリーしない箇所の氏名欄には「エントリーなし」と入力してください。</t>
    <rPh sb="0" eb="3">
      <t>シュツジョウワク</t>
    </rPh>
    <rPh sb="4" eb="5">
      <t>タイ</t>
    </rPh>
    <rPh sb="17" eb="19">
      <t>バアイ</t>
    </rPh>
    <phoneticPr fontId="3"/>
  </si>
  <si>
    <t>都道府県出場枠と参加申込人数（海外特枠選手は含まず）を記入してください。</t>
    <rPh sb="0" eb="4">
      <t>トドウフケン</t>
    </rPh>
    <rPh sb="4" eb="6">
      <t>シュツジョウ</t>
    </rPh>
    <rPh sb="6" eb="7">
      <t>ワク</t>
    </rPh>
    <rPh sb="8" eb="10">
      <t>サンカ</t>
    </rPh>
    <rPh sb="10" eb="12">
      <t>モウシコミ</t>
    </rPh>
    <rPh sb="12" eb="13">
      <t>ニン</t>
    </rPh>
    <rPh sb="13" eb="14">
      <t>カズ</t>
    </rPh>
    <rPh sb="15" eb="17">
      <t>カイガイ</t>
    </rPh>
    <rPh sb="17" eb="18">
      <t>トク</t>
    </rPh>
    <rPh sb="18" eb="19">
      <t>ワク</t>
    </rPh>
    <rPh sb="19" eb="21">
      <t>センシュ</t>
    </rPh>
    <rPh sb="22" eb="23">
      <t>フク</t>
    </rPh>
    <rPh sb="27" eb="29">
      <t>キニュウ</t>
    </rPh>
    <phoneticPr fontId="3"/>
  </si>
  <si>
    <t>補　　欠</t>
    <rPh sb="0" eb="1">
      <t>ホ</t>
    </rPh>
    <rPh sb="3" eb="4">
      <t>ケツ</t>
    </rPh>
    <phoneticPr fontId="3"/>
  </si>
  <si>
    <t>海外特別枠</t>
    <rPh sb="0" eb="2">
      <t>カイガイ</t>
    </rPh>
    <rPh sb="2" eb="5">
      <t>トクベツワク</t>
    </rPh>
    <phoneticPr fontId="3"/>
  </si>
  <si>
    <t>参加申込人数</t>
    <rPh sb="0" eb="2">
      <t>サンカ</t>
    </rPh>
    <rPh sb="2" eb="4">
      <t>モウシコミ</t>
    </rPh>
    <rPh sb="4" eb="6">
      <t>ニンズウ</t>
    </rPh>
    <phoneticPr fontId="3"/>
  </si>
  <si>
    <t>名</t>
    <rPh sb="0" eb="1">
      <t>メイ</t>
    </rPh>
    <phoneticPr fontId="3"/>
  </si>
  <si>
    <t>都道府県出場枠</t>
    <rPh sb="0" eb="4">
      <t>トドウフケン</t>
    </rPh>
    <rPh sb="4" eb="7">
      <t>シュツジョウワク</t>
    </rPh>
    <phoneticPr fontId="3"/>
  </si>
  <si>
    <t>女　子</t>
    <rPh sb="0" eb="1">
      <t>オンナ</t>
    </rPh>
    <phoneticPr fontId="3"/>
  </si>
  <si>
    <t>スラローム</t>
    <phoneticPr fontId="3"/>
  </si>
  <si>
    <t>《　ノ　ル　デ　ィ　ッ　ク　》</t>
    <phoneticPr fontId="3"/>
  </si>
  <si>
    <t>フリー10km</t>
    <phoneticPr fontId="3"/>
  </si>
  <si>
    <t>仮出発番号</t>
    <rPh sb="0" eb="1">
      <t>カリ</t>
    </rPh>
    <rPh sb="1" eb="3">
      <t>シュッパツ</t>
    </rPh>
    <rPh sb="3" eb="5">
      <t>バンゴウ</t>
    </rPh>
    <phoneticPr fontId="3"/>
  </si>
  <si>
    <t>第４グループから第３・第２・第１グループの順に、都道府県ランキング上位の選手から順番に記入してください。　　</t>
    <rPh sb="0" eb="1">
      <t>ダイ</t>
    </rPh>
    <rPh sb="8" eb="9">
      <t>ダイ</t>
    </rPh>
    <rPh sb="11" eb="12">
      <t>ダイ</t>
    </rPh>
    <rPh sb="14" eb="15">
      <t>ダイ</t>
    </rPh>
    <rPh sb="21" eb="22">
      <t>ジュン</t>
    </rPh>
    <rPh sb="24" eb="28">
      <t>トドウフケン</t>
    </rPh>
    <rPh sb="33" eb="35">
      <t>ジョウイ</t>
    </rPh>
    <rPh sb="36" eb="38">
      <t>センシュ</t>
    </rPh>
    <rPh sb="40" eb="42">
      <t>ジュンバン</t>
    </rPh>
    <rPh sb="43" eb="45">
      <t>キニュウ</t>
    </rPh>
    <phoneticPr fontId="3"/>
  </si>
  <si>
    <t>各都道府県に与えられた仮出発番号は、必ずすべて記入してください。 　</t>
    <rPh sb="0" eb="1">
      <t>カク</t>
    </rPh>
    <rPh sb="1" eb="5">
      <t>トドウフケン</t>
    </rPh>
    <rPh sb="6" eb="7">
      <t>アタ</t>
    </rPh>
    <rPh sb="11" eb="12">
      <t>カリ</t>
    </rPh>
    <rPh sb="12" eb="14">
      <t>シュッパツ</t>
    </rPh>
    <rPh sb="14" eb="16">
      <t>バンゴウ</t>
    </rPh>
    <rPh sb="18" eb="19">
      <t>カナラ</t>
    </rPh>
    <rPh sb="23" eb="25">
      <t>キニュウ</t>
    </rPh>
    <phoneticPr fontId="3"/>
  </si>
  <si>
    <t>⑦</t>
  </si>
  <si>
    <t>女　子</t>
  </si>
  <si>
    <t>フリー5km</t>
    <phoneticPr fontId="3"/>
  </si>
  <si>
    <t>SAJ競技者管理番号（先頭の０を除く7桁の番号）を入力するとSAJデータバンクに登録された氏名・学校名・学年が表示されます。訂正がある場合は訂正してください。その際、訂正が分かるようにセルに色を付けてください。</t>
    <rPh sb="11" eb="13">
      <t>セントウ</t>
    </rPh>
    <rPh sb="16" eb="17">
      <t>ノゾ</t>
    </rPh>
    <rPh sb="19" eb="20">
      <t>ケタ</t>
    </rPh>
    <rPh sb="21" eb="23">
      <t>バンゴウ</t>
    </rPh>
    <phoneticPr fontId="3"/>
  </si>
  <si>
    <t>クラシカル10km</t>
    <phoneticPr fontId="3"/>
  </si>
  <si>
    <t>クラシカル5km</t>
    <phoneticPr fontId="3"/>
  </si>
  <si>
    <t xml:space="preserve"> 　　　　　都　道　府　県　別　リ レ ー 　参　加　申　込　書</t>
    <rPh sb="6" eb="7">
      <t>ミヤコ</t>
    </rPh>
    <rPh sb="8" eb="9">
      <t>ミチ</t>
    </rPh>
    <rPh sb="10" eb="11">
      <t>フ</t>
    </rPh>
    <rPh sb="12" eb="13">
      <t>ケン</t>
    </rPh>
    <rPh sb="14" eb="15">
      <t>ベツ</t>
    </rPh>
    <rPh sb="31" eb="32">
      <t>ショ</t>
    </rPh>
    <phoneticPr fontId="3"/>
  </si>
  <si>
    <t>学　校　名</t>
    <rPh sb="0" eb="1">
      <t>ガク</t>
    </rPh>
    <rPh sb="2" eb="3">
      <t>コウ</t>
    </rPh>
    <rPh sb="4" eb="5">
      <t>メイ</t>
    </rPh>
    <phoneticPr fontId="3"/>
  </si>
  <si>
    <t>№</t>
    <phoneticPr fontId="3"/>
  </si>
  <si>
    <t>監督氏名</t>
    <rPh sb="0" eb="2">
      <t>カントク</t>
    </rPh>
    <rPh sb="2" eb="4">
      <t>シメイ</t>
    </rPh>
    <phoneticPr fontId="3"/>
  </si>
  <si>
    <t>男子は６名以内で記入してください。</t>
    <rPh sb="0" eb="2">
      <t>ダンシ</t>
    </rPh>
    <rPh sb="4" eb="5">
      <t>メイ</t>
    </rPh>
    <rPh sb="5" eb="7">
      <t>イナイ</t>
    </rPh>
    <rPh sb="8" eb="10">
      <t>キニュウ</t>
    </rPh>
    <phoneticPr fontId="3"/>
  </si>
  <si>
    <t>前年度成績</t>
    <rPh sb="0" eb="3">
      <t>ゼンネンド</t>
    </rPh>
    <rPh sb="3" eb="5">
      <t>セイセキ</t>
    </rPh>
    <phoneticPr fontId="3"/>
  </si>
  <si>
    <t>④</t>
    <phoneticPr fontId="3"/>
  </si>
  <si>
    <t>前年度成績がある場合は必ず記入してください。</t>
    <rPh sb="0" eb="3">
      <t>ゼンネンド</t>
    </rPh>
    <rPh sb="3" eb="5">
      <t>セイセキ</t>
    </rPh>
    <rPh sb="8" eb="10">
      <t>バアイ</t>
    </rPh>
    <rPh sb="11" eb="12">
      <t>カナラ</t>
    </rPh>
    <rPh sb="13" eb="15">
      <t>キニュウ</t>
    </rPh>
    <phoneticPr fontId="3"/>
  </si>
  <si>
    <t>⑤</t>
    <phoneticPr fontId="3"/>
  </si>
  <si>
    <t>参加申込チーム数と都道府県出場枠を記入してください.</t>
    <rPh sb="0" eb="2">
      <t>サンカ</t>
    </rPh>
    <rPh sb="2" eb="4">
      <t>モウシコミ</t>
    </rPh>
    <rPh sb="7" eb="8">
      <t>カズ</t>
    </rPh>
    <rPh sb="9" eb="13">
      <t>トドウフケン</t>
    </rPh>
    <rPh sb="13" eb="15">
      <t>シュツジョウ</t>
    </rPh>
    <rPh sb="15" eb="16">
      <t>ワク</t>
    </rPh>
    <rPh sb="17" eb="19">
      <t>キニュウ</t>
    </rPh>
    <phoneticPr fontId="3"/>
  </si>
  <si>
    <t>参加申込チーム数</t>
    <rPh sb="0" eb="2">
      <t>サンカ</t>
    </rPh>
    <rPh sb="2" eb="4">
      <t>モウシコミ</t>
    </rPh>
    <rPh sb="7" eb="8">
      <t>カズ</t>
    </rPh>
    <phoneticPr fontId="3"/>
  </si>
  <si>
    <t>チーム</t>
    <phoneticPr fontId="3"/>
  </si>
  <si>
    <t>　　　　　 都　道　府　県　別　リ レ ー 　参　加　申　込　書</t>
    <rPh sb="6" eb="7">
      <t>ミヤコ</t>
    </rPh>
    <rPh sb="8" eb="9">
      <t>ミチ</t>
    </rPh>
    <rPh sb="10" eb="11">
      <t>フ</t>
    </rPh>
    <rPh sb="12" eb="13">
      <t>ケン</t>
    </rPh>
    <rPh sb="14" eb="15">
      <t>ベツ</t>
    </rPh>
    <rPh sb="31" eb="32">
      <t>ショ</t>
    </rPh>
    <phoneticPr fontId="3"/>
  </si>
  <si>
    <t>スペシャルジャンプ</t>
  </si>
  <si>
    <t>学年については、SAJデータバンクに登録された学年が表示されます。１校４名以上出場の場合は、学校対抗得点対象選手（３名）には○が付いた学年を選択してください。</t>
    <phoneticPr fontId="3"/>
  </si>
  <si>
    <t>スペシャルジャンプ、ノルディック・コンバインドの申込書については、それぞれに該当するSAJ競技者管理番号が異なりますので、該当する種目の番号のみを入力してください。（スペシャルジャンプは１１０、ノルディック・コンバインドは１２０でそれぞれ始まる７桁の番号）</t>
    <phoneticPr fontId="3"/>
  </si>
  <si>
    <t>⑧</t>
    <phoneticPr fontId="3"/>
  </si>
  <si>
    <t>海外特別枠</t>
    <rPh sb="0" eb="5">
      <t>カイガイトクベツワク</t>
    </rPh>
    <phoneticPr fontId="3"/>
  </si>
  <si>
    <t>ノルディック コンバインド</t>
    <phoneticPr fontId="3"/>
  </si>
  <si>
    <t>様式　３Ｎ（公開）</t>
    <rPh sb="6" eb="8">
      <t>コウカイ</t>
    </rPh>
    <phoneticPr fontId="3"/>
  </si>
  <si>
    <t>女子スペシャルジャンプ
（公開競技）</t>
    <rPh sb="0" eb="2">
      <t>ジョシ</t>
    </rPh>
    <rPh sb="13" eb="15">
      <t>コウカイ</t>
    </rPh>
    <rPh sb="15" eb="17">
      <t>キョウギ</t>
    </rPh>
    <phoneticPr fontId="3"/>
  </si>
  <si>
    <t>女子ノルディックコンバインド
（公開競技）</t>
    <rPh sb="0" eb="2">
      <t>ジョシ</t>
    </rPh>
    <rPh sb="16" eb="18">
      <t>コウカイ</t>
    </rPh>
    <rPh sb="18" eb="20">
      <t>キョウギ</t>
    </rPh>
    <phoneticPr fontId="3"/>
  </si>
  <si>
    <t>県名</t>
    <rPh sb="0" eb="2">
      <t>ケンメイ</t>
    </rPh>
    <phoneticPr fontId="3"/>
  </si>
  <si>
    <t>コード</t>
    <phoneticPr fontId="3"/>
  </si>
  <si>
    <t>1-1</t>
    <phoneticPr fontId="3"/>
  </si>
  <si>
    <t>1-2</t>
    <phoneticPr fontId="8"/>
  </si>
  <si>
    <t>青森県</t>
  </si>
  <si>
    <t>岩手県</t>
  </si>
  <si>
    <t>宮城県</t>
  </si>
  <si>
    <t>秋田県</t>
  </si>
  <si>
    <t>山形県</t>
  </si>
  <si>
    <t>福島県</t>
  </si>
  <si>
    <t>茨城県</t>
  </si>
  <si>
    <t>栃木県</t>
  </si>
  <si>
    <t>群馬県</t>
  </si>
  <si>
    <t>埼玉県</t>
  </si>
  <si>
    <t>千葉県</t>
  </si>
  <si>
    <t>東京都</t>
  </si>
  <si>
    <t>神奈川県</t>
  </si>
  <si>
    <t>山梨県</t>
  </si>
  <si>
    <t>長野県</t>
  </si>
  <si>
    <t>新潟県</t>
  </si>
  <si>
    <t>富山県</t>
  </si>
  <si>
    <t>石川県</t>
  </si>
  <si>
    <t>福井県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</si>
  <si>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</si>
  <si>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</si>
  <si>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</si>
  <si>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</si>
  <si>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</si>
  <si>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</si>
  <si>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</si>
  <si>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</si>
  <si>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</si>
  <si>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</si>
  <si>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</si>
  <si>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</si>
  <si>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</si>
  <si>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</si>
  <si>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</si>
  <si>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</si>
  <si>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</si>
  <si>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愛媛県</t>
  </si>
  <si>
    <t>高知県</t>
  </si>
  <si>
    <t>福岡県</t>
  </si>
  <si>
    <t>佐賀県</t>
  </si>
  <si>
    <t>長崎県</t>
  </si>
  <si>
    <t>熊本県</t>
  </si>
  <si>
    <t>大分県</t>
  </si>
  <si>
    <t>宮崎県</t>
  </si>
  <si>
    <t>鹿児島県</t>
  </si>
  <si>
    <t>沖縄県</t>
  </si>
  <si>
    <t>※記入上の注意事項は隣のページに書いていますので、確認し作成してください。</t>
    <rPh sb="1" eb="4">
      <t>キニュウジョウ</t>
    </rPh>
    <rPh sb="5" eb="9">
      <t>チュウイジコウ</t>
    </rPh>
    <rPh sb="10" eb="11">
      <t>トナリ</t>
    </rPh>
    <rPh sb="16" eb="17">
      <t>カ</t>
    </rPh>
    <rPh sb="25" eb="27">
      <t>カクニン</t>
    </rPh>
    <rPh sb="28" eb="30">
      <t>サクセイ</t>
    </rPh>
    <phoneticPr fontId="3"/>
  </si>
  <si>
    <t>　　　　　第　７３　回　全　国　高　等　学　校　ス　キ　ー　大　会</t>
    <phoneticPr fontId="3"/>
  </si>
  <si>
    <t>第７３回全国高等学校スキー大会</t>
    <rPh sb="0" eb="1">
      <t>ダイ</t>
    </rPh>
    <rPh sb="3" eb="4">
      <t>カイ</t>
    </rPh>
    <rPh sb="4" eb="6">
      <t>ゼンコク</t>
    </rPh>
    <rPh sb="6" eb="8">
      <t>コウトウ</t>
    </rPh>
    <rPh sb="8" eb="10">
      <t>ガッコウ</t>
    </rPh>
    <rPh sb="13" eb="15">
      <t>タイカイ</t>
    </rPh>
    <phoneticPr fontId="3"/>
  </si>
  <si>
    <t>令和５年度全国高等学校総合体育大会</t>
    <rPh sb="0" eb="1">
      <t>レイ</t>
    </rPh>
    <rPh sb="1" eb="2">
      <t>ワ</t>
    </rPh>
    <rPh sb="3" eb="5">
      <t>ネンド</t>
    </rPh>
    <rPh sb="4" eb="5">
      <t>ド</t>
    </rPh>
    <rPh sb="5" eb="6">
      <t>ゼン</t>
    </rPh>
    <rPh sb="6" eb="7">
      <t>コク</t>
    </rPh>
    <rPh sb="7" eb="9">
      <t>コウトウ</t>
    </rPh>
    <rPh sb="9" eb="11">
      <t>ガッコウ</t>
    </rPh>
    <rPh sb="11" eb="13">
      <t>ソウゴウ</t>
    </rPh>
    <rPh sb="13" eb="15">
      <t>タイイク</t>
    </rPh>
    <rPh sb="15" eb="17">
      <t>タイカイ</t>
    </rPh>
    <phoneticPr fontId="3"/>
  </si>
  <si>
    <t>第７３回全国高等学校スキー大会参加申し込みについて（送付）</t>
    <rPh sb="0" eb="1">
      <t>ダイ</t>
    </rPh>
    <rPh sb="3" eb="4">
      <t>カイ</t>
    </rPh>
    <rPh sb="4" eb="5">
      <t>ゼン</t>
    </rPh>
    <rPh sb="5" eb="6">
      <t>コク</t>
    </rPh>
    <rPh sb="6" eb="8">
      <t>コウトウ</t>
    </rPh>
    <rPh sb="8" eb="10">
      <t>ガッコウ</t>
    </rPh>
    <rPh sb="13" eb="15">
      <t>タイカイ</t>
    </rPh>
    <rPh sb="15" eb="17">
      <t>サンカ</t>
    </rPh>
    <rPh sb="17" eb="18">
      <t>モウ</t>
    </rPh>
    <rPh sb="19" eb="20">
      <t>コ</t>
    </rPh>
    <rPh sb="26" eb="28">
      <t>ソウフ</t>
    </rPh>
    <phoneticPr fontId="3"/>
  </si>
  <si>
    <t>第７３回全国高等学校スキー大会会長</t>
    <rPh sb="0" eb="1">
      <t>ダイ</t>
    </rPh>
    <rPh sb="3" eb="4">
      <t>カイ</t>
    </rPh>
    <rPh sb="4" eb="5">
      <t>ゼン</t>
    </rPh>
    <rPh sb="5" eb="6">
      <t>コク</t>
    </rPh>
    <rPh sb="6" eb="8">
      <t>コウトウ</t>
    </rPh>
    <rPh sb="8" eb="10">
      <t>ガッコウ</t>
    </rPh>
    <rPh sb="13" eb="15">
      <t>タイカイ</t>
    </rPh>
    <rPh sb="15" eb="17">
      <t>カイチョウ</t>
    </rPh>
    <phoneticPr fontId="3"/>
  </si>
  <si>
    <t>　様</t>
    <rPh sb="1" eb="2">
      <t>サマ</t>
    </rPh>
    <phoneticPr fontId="8" alignment="center"/>
  </si>
  <si>
    <t>合　計</t>
    <rPh sb="0" eb="1">
      <t>ゴウ</t>
    </rPh>
    <rPh sb="2" eb="3">
      <t>ケイ</t>
    </rPh>
    <phoneticPr fontId="3"/>
  </si>
  <si>
    <t>円</t>
    <rPh sb="0" eb="1">
      <t>エン</t>
    </rPh>
    <phoneticPr fontId="8" alignment="center"/>
  </si>
  <si>
    <t>AL</t>
    <phoneticPr fontId="8" alignment="center"/>
  </si>
  <si>
    <t>人</t>
    <rPh sb="0" eb="1">
      <t>ニン</t>
    </rPh>
    <phoneticPr fontId="8" alignment="center"/>
  </si>
  <si>
    <t>CC</t>
    <phoneticPr fontId="8" alignment="center"/>
  </si>
  <si>
    <t>JP/NC</t>
    <phoneticPr fontId="8" alignment="center"/>
  </si>
  <si>
    <t>内）AL/CC</t>
    <rPh sb="0" eb="1">
      <t>ウチ</t>
    </rPh>
    <phoneticPr fontId="8" alignment="center"/>
  </si>
  <si>
    <t>AL/CC</t>
    <phoneticPr fontId="8" alignment="center"/>
  </si>
  <si>
    <t>部</t>
    <rPh sb="0" eb="1">
      <t>ブ</t>
    </rPh>
    <phoneticPr fontId="8" alignment="center"/>
  </si>
  <si>
    <t>　　JP/NC</t>
    <phoneticPr fontId="8" alignment="center"/>
  </si>
  <si>
    <t>第１グループ</t>
    <rPh sb="0" eb="1">
      <t>ダイ</t>
    </rPh>
    <phoneticPr fontId="3"/>
  </si>
  <si>
    <t>第２グループ</t>
    <rPh sb="0" eb="1">
      <t>ダイ</t>
    </rPh>
    <phoneticPr fontId="3"/>
  </si>
  <si>
    <t>第３グループ</t>
    <rPh sb="0" eb="1">
      <t>ダイ</t>
    </rPh>
    <phoneticPr fontId="3"/>
  </si>
  <si>
    <t>SAJNO</t>
  </si>
  <si>
    <t>FISNO</t>
  </si>
  <si>
    <t>氏名R</t>
  </si>
  <si>
    <t>氏名漢</t>
  </si>
  <si>
    <t>国名</t>
  </si>
  <si>
    <t>県連盟</t>
  </si>
  <si>
    <t>所属</t>
  </si>
  <si>
    <t>生年月日</t>
  </si>
  <si>
    <t>学年</t>
  </si>
  <si>
    <t>北海道（北北海道）</t>
    <rPh sb="0" eb="3">
      <t>ホッカイドウ</t>
    </rPh>
    <phoneticPr fontId="3"/>
  </si>
  <si>
    <t>北海道（南北海道）</t>
    <rPh sb="0" eb="3">
      <t>ホッカイドウ</t>
    </rPh>
    <phoneticPr fontId="3"/>
  </si>
  <si>
    <t>アルペン男子</t>
    <rPh sb="4" eb="6">
      <t>ダンシ</t>
    </rPh>
    <phoneticPr fontId="3"/>
  </si>
  <si>
    <t>OSHIMA Fumiaki</t>
  </si>
  <si>
    <t>大島 史彰</t>
  </si>
  <si>
    <t>JPN</t>
  </si>
  <si>
    <t>群馬</t>
  </si>
  <si>
    <t>沼田高校</t>
  </si>
  <si>
    <t>KOBAYASHI Yuki</t>
  </si>
  <si>
    <t>小林 勇貴</t>
  </si>
  <si>
    <t>富山</t>
  </si>
  <si>
    <t>片山学園高等学校</t>
  </si>
  <si>
    <t>HAMANO Kohdai</t>
  </si>
  <si>
    <t>濱野 弘大</t>
  </si>
  <si>
    <t>東京</t>
  </si>
  <si>
    <t>立教池袋高等学校</t>
  </si>
  <si>
    <t>HARASAWA Kotaro</t>
  </si>
  <si>
    <t>原澤 虎太郎</t>
  </si>
  <si>
    <t>熊本</t>
  </si>
  <si>
    <t>勇志国際高等学校</t>
  </si>
  <si>
    <t>HASEGAWA Soshi</t>
  </si>
  <si>
    <t>長谷川 颯士</t>
  </si>
  <si>
    <t>日本体育大学荏原高校</t>
  </si>
  <si>
    <t>TACHIBANA Yuta</t>
  </si>
  <si>
    <t>橘 優太</t>
  </si>
  <si>
    <t>福島</t>
  </si>
  <si>
    <t>若松商業高等学校</t>
  </si>
  <si>
    <t>HIRANO Taichi</t>
  </si>
  <si>
    <t>平野 太一</t>
  </si>
  <si>
    <t>YOKOBORI Shishimaru</t>
  </si>
  <si>
    <t>横堀 獅子丸</t>
  </si>
  <si>
    <t>前橋高校</t>
  </si>
  <si>
    <t>KATO Shin</t>
  </si>
  <si>
    <t>加藤 進</t>
  </si>
  <si>
    <t>愛知</t>
  </si>
  <si>
    <t>愛工大名電高校</t>
  </si>
  <si>
    <t>TANAHASHI Yuto</t>
  </si>
  <si>
    <t>棚橋 勇斗</t>
  </si>
  <si>
    <t>南山高校</t>
  </si>
  <si>
    <t>KODAMA Seitaro</t>
  </si>
  <si>
    <t>児玉 成太郎</t>
  </si>
  <si>
    <t>新潟</t>
  </si>
  <si>
    <t>八海高校</t>
  </si>
  <si>
    <t>OHASHI Masato</t>
  </si>
  <si>
    <t>大橋 蔵人</t>
  </si>
  <si>
    <t>関根学園高校</t>
  </si>
  <si>
    <t>HARADA Nozomu</t>
  </si>
  <si>
    <t>原田 望</t>
  </si>
  <si>
    <t>北海道</t>
  </si>
  <si>
    <t>小樽双葉高校</t>
  </si>
  <si>
    <t>KOSHIMIZU Haruto</t>
  </si>
  <si>
    <t>輿水 遥人</t>
  </si>
  <si>
    <t>長野</t>
  </si>
  <si>
    <t>小海高校</t>
  </si>
  <si>
    <t>YOKOO Ren</t>
  </si>
  <si>
    <t>横尾 錬</t>
  </si>
  <si>
    <t>栃木</t>
  </si>
  <si>
    <t>足利大附属高校</t>
  </si>
  <si>
    <t>KONO Taiga</t>
  </si>
  <si>
    <t>河野 大峨</t>
  </si>
  <si>
    <t>飯山高校</t>
  </si>
  <si>
    <t>KUNIMOTO Sora</t>
  </si>
  <si>
    <t>国本 空良</t>
  </si>
  <si>
    <t>白馬高校</t>
  </si>
  <si>
    <t>ITO Saeki</t>
  </si>
  <si>
    <t>伊藤 冴生</t>
  </si>
  <si>
    <t>TAKEFUSHI Tenta</t>
  </si>
  <si>
    <t>竹節 天太</t>
  </si>
  <si>
    <t>中野立志館高校</t>
  </si>
  <si>
    <t>YAMAMOTO Koki</t>
  </si>
  <si>
    <t>山本 洸貴</t>
  </si>
  <si>
    <t>TAKAHASHI Kakeru</t>
  </si>
  <si>
    <t>髙橋 駈琉</t>
  </si>
  <si>
    <t>長野俊英高校</t>
  </si>
  <si>
    <t>WATANABE Hayate</t>
  </si>
  <si>
    <t>渡邊 大颯</t>
  </si>
  <si>
    <t>岐阜</t>
  </si>
  <si>
    <t>岐阜第一高校</t>
  </si>
  <si>
    <t>MAKANAE Raito</t>
  </si>
  <si>
    <t>蒔苗 來斗</t>
  </si>
  <si>
    <t>青森</t>
  </si>
  <si>
    <t>東奥義塾高校</t>
  </si>
  <si>
    <t>ISOZAKI Kai</t>
  </si>
  <si>
    <t>磯崎 櫂</t>
  </si>
  <si>
    <t>上田西高校</t>
  </si>
  <si>
    <t>ICHINOMOTO Zento</t>
  </si>
  <si>
    <t>一ノ本 禅都</t>
  </si>
  <si>
    <t>福井</t>
  </si>
  <si>
    <t>福井工業大学附属福井高校</t>
  </si>
  <si>
    <t>ICHINOMOTO Ren</t>
  </si>
  <si>
    <t>一ノ本 廉</t>
  </si>
  <si>
    <t>京都</t>
  </si>
  <si>
    <t>福知山成美高校</t>
  </si>
  <si>
    <t>UEDA Taiga</t>
  </si>
  <si>
    <t>上田 大雅</t>
  </si>
  <si>
    <t>兵庫</t>
  </si>
  <si>
    <t>村岡高校</t>
  </si>
  <si>
    <t>TEZEN Riku</t>
  </si>
  <si>
    <t>手銭 利玖</t>
  </si>
  <si>
    <t>日本ｳｪﾙﾈｽ長野高校</t>
  </si>
  <si>
    <t>ISHIZUKA Motoki</t>
  </si>
  <si>
    <t>石塚 心樹</t>
  </si>
  <si>
    <t>秋田</t>
  </si>
  <si>
    <t>角館高校</t>
  </si>
  <si>
    <t>IMAI Takuto</t>
  </si>
  <si>
    <t>今井 啄人</t>
  </si>
  <si>
    <t>高山工業高校</t>
  </si>
  <si>
    <t>KIRYU Shinnosuke</t>
  </si>
  <si>
    <t>桐生 真之介</t>
  </si>
  <si>
    <t>FUTAMURA Shu</t>
  </si>
  <si>
    <t>二村 柊羽</t>
  </si>
  <si>
    <t>飛騨高山高校</t>
  </si>
  <si>
    <t>SUGITA Kaito</t>
  </si>
  <si>
    <t>杉田 開斗</t>
  </si>
  <si>
    <t>山形</t>
  </si>
  <si>
    <t>日大山形高等学校</t>
  </si>
  <si>
    <t>HOSHINO Yusei</t>
  </si>
  <si>
    <t>星野 雄聖</t>
  </si>
  <si>
    <t>利根商業高校</t>
  </si>
  <si>
    <t>KAWASAKI Hibiki</t>
  </si>
  <si>
    <t>川崎 響希</t>
  </si>
  <si>
    <t>EBARA Yamato</t>
  </si>
  <si>
    <t>江原 大和</t>
  </si>
  <si>
    <t>ISHIKAWA Satsuma</t>
  </si>
  <si>
    <t>石川 颯真</t>
  </si>
  <si>
    <t>神奈川</t>
  </si>
  <si>
    <t>関東学院六浦高等学校</t>
  </si>
  <si>
    <t>MINEGISHI Haru</t>
  </si>
  <si>
    <t>峯岸 陽</t>
  </si>
  <si>
    <t>山形中央高校</t>
  </si>
  <si>
    <t>TANIGUCHII Asahi</t>
  </si>
  <si>
    <t>谷口 陽輝</t>
  </si>
  <si>
    <t>滋賀</t>
  </si>
  <si>
    <t>高島高校</t>
  </si>
  <si>
    <t>NAMAZUE Taku</t>
  </si>
  <si>
    <t>鯰江 拓</t>
  </si>
  <si>
    <t>京都産業大学附属高校</t>
  </si>
  <si>
    <t>KAMADA Neo</t>
  </si>
  <si>
    <t>鎌田 宇朗</t>
  </si>
  <si>
    <t>KONISHI Shotaro</t>
  </si>
  <si>
    <t>小西 翔汰郎</t>
  </si>
  <si>
    <t>ABE Sohei</t>
  </si>
  <si>
    <t>阿部 宗平</t>
  </si>
  <si>
    <t>花輪高校</t>
  </si>
  <si>
    <t>CHIDA Shun</t>
  </si>
  <si>
    <t>千田 隼</t>
  </si>
  <si>
    <t>NAKANO Koshiro</t>
  </si>
  <si>
    <t>中野 光士郎</t>
  </si>
  <si>
    <t>石川</t>
  </si>
  <si>
    <t>星稜高校</t>
  </si>
  <si>
    <t>SHIMO Kosei</t>
  </si>
  <si>
    <t>下 康生</t>
  </si>
  <si>
    <t>鶴来高校</t>
  </si>
  <si>
    <t>MIYAMOTO Naotaro</t>
  </si>
  <si>
    <t>宮本 直太郎</t>
  </si>
  <si>
    <t>GONDA Musashi</t>
  </si>
  <si>
    <t>権田 武蔵</t>
  </si>
  <si>
    <t>MINEMURA Tomohiro</t>
  </si>
  <si>
    <t>峰村 知宏</t>
  </si>
  <si>
    <t>AWAJI Kaichi</t>
  </si>
  <si>
    <t>淡路 海地</t>
  </si>
  <si>
    <t>YAMASHITA Kifu</t>
  </si>
  <si>
    <t>山下 希風</t>
  </si>
  <si>
    <t>岩手</t>
  </si>
  <si>
    <t>平舘高校</t>
  </si>
  <si>
    <t>FUJITA Hayato</t>
  </si>
  <si>
    <t>藤田 駿仁</t>
  </si>
  <si>
    <t>KAMIMURA Chiharu</t>
  </si>
  <si>
    <t>上村 千春</t>
  </si>
  <si>
    <t>MORIYAMA Taiga</t>
  </si>
  <si>
    <t>森山 太雅</t>
  </si>
  <si>
    <t>KAMIMURA Yuta</t>
  </si>
  <si>
    <t>上村 脩太</t>
  </si>
  <si>
    <t>六日町高校</t>
  </si>
  <si>
    <t>KAWASHIMA Sora</t>
  </si>
  <si>
    <t>川島 昊</t>
  </si>
  <si>
    <t>宇都宮高校</t>
  </si>
  <si>
    <t>SHIODA Yusuke</t>
  </si>
  <si>
    <t>塩田 優介</t>
  </si>
  <si>
    <t>作新学院高校</t>
  </si>
  <si>
    <t>TAMURA Shuya</t>
  </si>
  <si>
    <t>田村 柊陽</t>
  </si>
  <si>
    <t>埼玉</t>
  </si>
  <si>
    <t>立教新座高校</t>
  </si>
  <si>
    <t>ISHIKAWA Yamato</t>
  </si>
  <si>
    <t>石川 大和</t>
  </si>
  <si>
    <t>旭川明成高校</t>
  </si>
  <si>
    <t>NORO Sota</t>
  </si>
  <si>
    <t>野呂 颯太</t>
  </si>
  <si>
    <t>HAYASHI Issei</t>
  </si>
  <si>
    <t>林 壱成</t>
  </si>
  <si>
    <t>SAITO Toma</t>
  </si>
  <si>
    <t>斉藤 東真</t>
  </si>
  <si>
    <t>山形工業高等学校</t>
  </si>
  <si>
    <t>OGAWA Ryuji</t>
  </si>
  <si>
    <t>小川 竜司</t>
  </si>
  <si>
    <t>SUZUKI Aso</t>
  </si>
  <si>
    <t>鈴木 麻生</t>
  </si>
  <si>
    <t>KAWATA Haruto</t>
  </si>
  <si>
    <t>川田 遥斗</t>
  </si>
  <si>
    <t>滝川西高校</t>
  </si>
  <si>
    <t>NOZAWA Yukimaru</t>
  </si>
  <si>
    <t>野澤 雪丸</t>
  </si>
  <si>
    <t>札幌第一高校</t>
  </si>
  <si>
    <t>FURUE Kota</t>
  </si>
  <si>
    <t>古江 昂太</t>
  </si>
  <si>
    <t>YAMAMOTO Haru</t>
  </si>
  <si>
    <t>山本 遥</t>
  </si>
  <si>
    <t>北海学園札幌高校</t>
  </si>
  <si>
    <t>IMAMURA Shion</t>
  </si>
  <si>
    <t>今村 心温</t>
  </si>
  <si>
    <t>TAKAHASHI Daiki</t>
  </si>
  <si>
    <t>髙橋 大貴</t>
  </si>
  <si>
    <t>東海大学付属札幌高校</t>
  </si>
  <si>
    <t>INABA Haruki</t>
  </si>
  <si>
    <t>稲葉 陽生</t>
  </si>
  <si>
    <t>多摩大学目黒高等学校</t>
  </si>
  <si>
    <t>INABA Ryuji</t>
  </si>
  <si>
    <t>稲葉 隆司</t>
  </si>
  <si>
    <t>KAMEI Yuki</t>
  </si>
  <si>
    <t>亀井 勇希</t>
  </si>
  <si>
    <t>ISODA Yudai</t>
  </si>
  <si>
    <t>磯田 雄大</t>
  </si>
  <si>
    <t>MATSUMOTO Shuta</t>
  </si>
  <si>
    <t>松本 周大</t>
  </si>
  <si>
    <t>成蹊高校</t>
  </si>
  <si>
    <t>NISHIHARA Takatoshi</t>
  </si>
  <si>
    <t>西原 孝俊</t>
  </si>
  <si>
    <t>北照高校</t>
  </si>
  <si>
    <t>YAMANOUCHI Daichi</t>
  </si>
  <si>
    <t>山内 大一</t>
  </si>
  <si>
    <t>SASAKI Kensuke</t>
  </si>
  <si>
    <t>佐々木 健佑</t>
  </si>
  <si>
    <t>鳥取</t>
  </si>
  <si>
    <t>鳥取城北高等学校</t>
  </si>
  <si>
    <t>HAMADA Itsuki</t>
  </si>
  <si>
    <t>濱田 一希</t>
  </si>
  <si>
    <t>OKAMOTO Atsumu</t>
  </si>
  <si>
    <t>岡本 侑</t>
  </si>
  <si>
    <t>NAKAGAWA Ken</t>
  </si>
  <si>
    <t>中川 顕</t>
  </si>
  <si>
    <t>MATSUOKA Sora</t>
  </si>
  <si>
    <t>松岡 青空</t>
  </si>
  <si>
    <t>AIZAWA Ren</t>
  </si>
  <si>
    <t>相澤 蓮</t>
  </si>
  <si>
    <t>TOBIYAMA Ryunosuke</t>
  </si>
  <si>
    <t>飛山 龍ノ介</t>
  </si>
  <si>
    <t>城北埼玉高校</t>
  </si>
  <si>
    <t>SATO Hiroto</t>
  </si>
  <si>
    <t>佐藤 裕人</t>
  </si>
  <si>
    <t>TAKEI Tomo</t>
  </si>
  <si>
    <t>武居 知</t>
  </si>
  <si>
    <t>KUZUMAKI Fukuharu</t>
  </si>
  <si>
    <t>葛巻 福春</t>
  </si>
  <si>
    <t>MIZUGUCHI Kyota</t>
  </si>
  <si>
    <t>水口 京汰</t>
  </si>
  <si>
    <t>FUKUOKA Ruka</t>
  </si>
  <si>
    <t>福岡 留圭</t>
  </si>
  <si>
    <t>NAGASAKI Haruki</t>
  </si>
  <si>
    <t>長崎 陽</t>
  </si>
  <si>
    <t>YAMAURA Ryuto</t>
  </si>
  <si>
    <t>山浦 竜斗</t>
  </si>
  <si>
    <t>新井高校</t>
  </si>
  <si>
    <t>MORI Takeru</t>
  </si>
  <si>
    <t>森 尊</t>
  </si>
  <si>
    <t>高田高校</t>
  </si>
  <si>
    <t>MATSUZAWA Kanato</t>
  </si>
  <si>
    <t>松沢 奏音</t>
  </si>
  <si>
    <t>大町岳陽高校</t>
  </si>
  <si>
    <t>TSUCHIICHI Yuto</t>
  </si>
  <si>
    <t>槌市 優斗</t>
  </si>
  <si>
    <t>TOMII Daisaku</t>
  </si>
  <si>
    <t>富井 大作</t>
  </si>
  <si>
    <t>SEKINO Yuhei</t>
  </si>
  <si>
    <t>関野 佑平</t>
  </si>
  <si>
    <t>HOSAKA Sora</t>
  </si>
  <si>
    <t>保坂 宙</t>
  </si>
  <si>
    <t>FUKUSHI Ryoya</t>
  </si>
  <si>
    <t>福士 稜也</t>
  </si>
  <si>
    <t>NAKANOWATARI Norihiro</t>
  </si>
  <si>
    <t>中野渡 慶大</t>
  </si>
  <si>
    <t>柴田学園大学附属高校</t>
  </si>
  <si>
    <t>NIIYAMA Seiichiro</t>
  </si>
  <si>
    <t>新山 正一郎</t>
  </si>
  <si>
    <t>青森高校</t>
  </si>
  <si>
    <t>OGASAWARA Yasutaka</t>
  </si>
  <si>
    <t>小笠原 祥太</t>
  </si>
  <si>
    <t>MIYAMOTO Kanta</t>
  </si>
  <si>
    <t>宮本 幹大</t>
  </si>
  <si>
    <t>大阪</t>
  </si>
  <si>
    <t>同志社香里高校</t>
  </si>
  <si>
    <t>NASHIGI Sogo</t>
  </si>
  <si>
    <t>梨木 蒼吾</t>
  </si>
  <si>
    <t>山口</t>
  </si>
  <si>
    <t>美祢青嶺高等学校</t>
  </si>
  <si>
    <t>ISHIBASHI Koki</t>
  </si>
  <si>
    <t>石橋 功基</t>
  </si>
  <si>
    <t>砺波高校</t>
  </si>
  <si>
    <t>KOSHIGOE Mitsuho</t>
  </si>
  <si>
    <t>腰越 温歩</t>
  </si>
  <si>
    <t>ARATANI Ryoya</t>
  </si>
  <si>
    <t>新谷 凌也</t>
  </si>
  <si>
    <t>KITAMURA Yuya</t>
  </si>
  <si>
    <t>北村 優弥</t>
  </si>
  <si>
    <t>HAMURA Yuki</t>
  </si>
  <si>
    <t>羽村 悠樹</t>
  </si>
  <si>
    <t>本郷高等学校</t>
  </si>
  <si>
    <t>KATAYAMA Taito</t>
  </si>
  <si>
    <t>片山 大斗</t>
  </si>
  <si>
    <t>MACHIDA Ouka</t>
  </si>
  <si>
    <t>町田 央可</t>
  </si>
  <si>
    <t>高崎高校</t>
  </si>
  <si>
    <t>GOTOH Hotaka</t>
  </si>
  <si>
    <t>後藤 穂高</t>
  </si>
  <si>
    <t>AKITA Konosuke</t>
  </si>
  <si>
    <t>秋田 倖之介</t>
  </si>
  <si>
    <t>長野高校</t>
  </si>
  <si>
    <t>OSHIMA Shunsuke</t>
  </si>
  <si>
    <t>大嶋 隼典</t>
  </si>
  <si>
    <t>秋田南高校</t>
  </si>
  <si>
    <t>SASAKI Taito</t>
  </si>
  <si>
    <t>佐々木 太翔</t>
  </si>
  <si>
    <t>OUCHI Keisuke</t>
  </si>
  <si>
    <t>大内 慶介</t>
  </si>
  <si>
    <t>山形中央高校ｽｷｰ部</t>
  </si>
  <si>
    <t>IAI Kotaro</t>
  </si>
  <si>
    <t>井合 晄太郎</t>
  </si>
  <si>
    <t>浦和西高等学校</t>
  </si>
  <si>
    <t>KASAI Ryuga</t>
  </si>
  <si>
    <t>笠井 琉雅</t>
  </si>
  <si>
    <t>OHASHI Takeshi</t>
  </si>
  <si>
    <t>大橋 武</t>
  </si>
  <si>
    <t>宮城</t>
  </si>
  <si>
    <t>白石工業高校</t>
  </si>
  <si>
    <t>ABE Ryota</t>
  </si>
  <si>
    <t>阿部 亮太</t>
  </si>
  <si>
    <t>仙台第二高校</t>
  </si>
  <si>
    <t>KATO Takuya</t>
  </si>
  <si>
    <t>加藤 卓也</t>
  </si>
  <si>
    <t>東北学院高校</t>
  </si>
  <si>
    <t>TAKEMOTO Pyoniru</t>
  </si>
  <si>
    <t>武本 柄壱</t>
  </si>
  <si>
    <t>SERITA Kotaro</t>
  </si>
  <si>
    <t>芹田 虎太朗</t>
  </si>
  <si>
    <t>KONDO Kaisei</t>
  </si>
  <si>
    <t>近藤 快成</t>
  </si>
  <si>
    <t>OGATA Shu</t>
  </si>
  <si>
    <t>尾形 駿羽</t>
  </si>
  <si>
    <t>MIKAMI Kuga</t>
  </si>
  <si>
    <t>三上 玖我</t>
  </si>
  <si>
    <t>UTSUMI Kanta</t>
  </si>
  <si>
    <t>内海 幹太</t>
  </si>
  <si>
    <t>東北学院榴ヶ岡高等学校</t>
  </si>
  <si>
    <t>TAKAHASHI Sota</t>
  </si>
  <si>
    <t>髙橋 颯太</t>
  </si>
  <si>
    <t>ISHIKAWA Gaku</t>
  </si>
  <si>
    <t>石川 岳</t>
  </si>
  <si>
    <t>NAKAKARUMAI Takuto</t>
  </si>
  <si>
    <t>中軽米 拓人</t>
  </si>
  <si>
    <t>盛岡中央高等学校</t>
  </si>
  <si>
    <t>FUJITA Haruto</t>
  </si>
  <si>
    <t>藤田 遥翔</t>
  </si>
  <si>
    <t>盛岡農業高校</t>
  </si>
  <si>
    <t>WATANABE Rintaro</t>
  </si>
  <si>
    <t>渡辺 琳太郎</t>
  </si>
  <si>
    <t>豊田南高校</t>
  </si>
  <si>
    <t>UCHIDA Otaro</t>
  </si>
  <si>
    <t>内田 桜太郎</t>
  </si>
  <si>
    <t>TAKAHASHI Rikuto</t>
  </si>
  <si>
    <t>高橋 陸都</t>
  </si>
  <si>
    <t>INOUE Dan</t>
  </si>
  <si>
    <t>井上 暖</t>
  </si>
  <si>
    <t>MARUSHITA Haruki</t>
  </si>
  <si>
    <t>丸下 遥喜</t>
  </si>
  <si>
    <t>高知</t>
  </si>
  <si>
    <t>高知海洋高校</t>
  </si>
  <si>
    <t>HAYASHIZAKI Seiya</t>
  </si>
  <si>
    <t>林崎 聖哉</t>
  </si>
  <si>
    <t>雫石高等学校</t>
  </si>
  <si>
    <t>URA Kaito</t>
  </si>
  <si>
    <t>浦 海斗</t>
  </si>
  <si>
    <t>魚津工業高校</t>
  </si>
  <si>
    <t>NAKAGAWA Riku</t>
  </si>
  <si>
    <t>中川 大陸</t>
  </si>
  <si>
    <t>砺波工業高等学校</t>
  </si>
  <si>
    <t>HASHIGUCHI Homare</t>
  </si>
  <si>
    <t>橋口 誉</t>
  </si>
  <si>
    <t>膳所高校</t>
  </si>
  <si>
    <t>TSUJI Yuito</t>
  </si>
  <si>
    <t>辻 唯人</t>
  </si>
  <si>
    <t>MATSUI Makoto</t>
  </si>
  <si>
    <t>松井 亮</t>
  </si>
  <si>
    <t>雄山高校</t>
  </si>
  <si>
    <t>SORI Kaishu</t>
  </si>
  <si>
    <t>曽利 海舟</t>
  </si>
  <si>
    <t>広島</t>
  </si>
  <si>
    <t>広島新庄高等学校</t>
  </si>
  <si>
    <t>UEDA Sakutaro</t>
  </si>
  <si>
    <t>上田 朔太郎</t>
  </si>
  <si>
    <t>加計高校芸北分校</t>
  </si>
  <si>
    <t>MAEDA Kyota</t>
  </si>
  <si>
    <t>前田 匡太</t>
  </si>
  <si>
    <t>MITANI Hayato</t>
  </si>
  <si>
    <t>三谷 駿人</t>
  </si>
  <si>
    <t>KAWASHIMA Sounoshin</t>
  </si>
  <si>
    <t>川嶋 壮之新</t>
  </si>
  <si>
    <t>金学大附属高校</t>
  </si>
  <si>
    <t>OTANI Sogo</t>
  </si>
  <si>
    <t>太谷 颯吾</t>
  </si>
  <si>
    <t>YAMADA Aita</t>
  </si>
  <si>
    <t>山田 愛太</t>
  </si>
  <si>
    <t>KOIKE Kaiga</t>
  </si>
  <si>
    <t>小池 海嘉</t>
  </si>
  <si>
    <t>丸子修学館高校</t>
  </si>
  <si>
    <t>KONDO Yuta</t>
  </si>
  <si>
    <t>近藤 優太</t>
  </si>
  <si>
    <t>日本大学鶴ヶ丘高等学校</t>
  </si>
  <si>
    <t>TAKAHASHI Rintaro</t>
  </si>
  <si>
    <t>鷹橋 凛太郎</t>
  </si>
  <si>
    <t>芝高等学校</t>
  </si>
  <si>
    <t>ANDO Keito</t>
  </si>
  <si>
    <t>安藤 啓人</t>
  </si>
  <si>
    <t>城北埼玉高等学校</t>
  </si>
  <si>
    <t>NOZAKI Koga</t>
  </si>
  <si>
    <t>野﨑 煌月</t>
  </si>
  <si>
    <t>明星高校</t>
  </si>
  <si>
    <t>YAMAZAKI Ryotaro</t>
  </si>
  <si>
    <t>山﨑 涼太郎</t>
  </si>
  <si>
    <t>遠軽高校</t>
  </si>
  <si>
    <t>MUNEKATA Shu</t>
  </si>
  <si>
    <t>宗片 周</t>
  </si>
  <si>
    <t>ABE Kazuto</t>
  </si>
  <si>
    <t>阿部 和人</t>
  </si>
  <si>
    <t>KONDO Shogo</t>
  </si>
  <si>
    <t>近藤 匠吾</t>
  </si>
  <si>
    <t>岡山</t>
  </si>
  <si>
    <t>関西高校</t>
  </si>
  <si>
    <t>YUASA Yoshinori</t>
  </si>
  <si>
    <t>湯浅 由規</t>
  </si>
  <si>
    <t>津山工業高校</t>
  </si>
  <si>
    <t>YAMASAKI Chihiro</t>
  </si>
  <si>
    <t>山﨑 智寛</t>
  </si>
  <si>
    <t>島根</t>
  </si>
  <si>
    <t>松江工業高等専門学校</t>
  </si>
  <si>
    <t>HASEGAWA Takeru</t>
  </si>
  <si>
    <t>長谷川 岳流</t>
  </si>
  <si>
    <t>TSUTSUMI Takuto</t>
  </si>
  <si>
    <t>堤 琢登</t>
  </si>
  <si>
    <t>SUZUKI Rai</t>
  </si>
  <si>
    <t>鈴木 來</t>
  </si>
  <si>
    <t>YOSHINO Manato</t>
  </si>
  <si>
    <t>吉野 心人</t>
  </si>
  <si>
    <t>猪苗代高等学校</t>
  </si>
  <si>
    <t>KOYAMA Daiki</t>
  </si>
  <si>
    <t>小山 大喜</t>
  </si>
  <si>
    <t>札幌新川高校</t>
  </si>
  <si>
    <t>ADACHI Daiki</t>
  </si>
  <si>
    <t>足立 大騎</t>
  </si>
  <si>
    <t>ISHIZAKA Jo</t>
  </si>
  <si>
    <t>石坂 穣</t>
  </si>
  <si>
    <t>HIRAI Shota</t>
  </si>
  <si>
    <t>平井 翔太</t>
  </si>
  <si>
    <t>SHISHIDO Teppei</t>
  </si>
  <si>
    <t>宍戸 鉄兵</t>
  </si>
  <si>
    <t>南会津高等学校</t>
  </si>
  <si>
    <t>ARAGANE Kosetsu</t>
  </si>
  <si>
    <t>荒金 柊雪月</t>
  </si>
  <si>
    <t>大分</t>
  </si>
  <si>
    <t>大分西高校</t>
  </si>
  <si>
    <t>OKITANI Kippei</t>
  </si>
  <si>
    <t>沖谷 桔平</t>
  </si>
  <si>
    <t>HASHIKURA Aoi</t>
  </si>
  <si>
    <t>橋倉 蒼依</t>
  </si>
  <si>
    <t>ISHII Takeru</t>
  </si>
  <si>
    <t>石井 建</t>
  </si>
  <si>
    <t>土佐高校</t>
  </si>
  <si>
    <t>IZAWA Sosuke</t>
  </si>
  <si>
    <t>井澤 颯佑</t>
  </si>
  <si>
    <t>北部高校</t>
  </si>
  <si>
    <t>WATAI Akito</t>
  </si>
  <si>
    <t>渡井 陽斗</t>
  </si>
  <si>
    <t>山梨</t>
  </si>
  <si>
    <t>日本大学明誠高等学校</t>
  </si>
  <si>
    <t>SUZUKI Akimoto</t>
  </si>
  <si>
    <t>鈴木 詮基</t>
  </si>
  <si>
    <t>わせがく夢育高等学校</t>
  </si>
  <si>
    <t>UCHIDA Aoi</t>
  </si>
  <si>
    <t>内田 葵</t>
  </si>
  <si>
    <t>米子北高校</t>
  </si>
  <si>
    <t>EJIRI Kyonosuke</t>
  </si>
  <si>
    <t>江尻 京之輔</t>
  </si>
  <si>
    <t>日本工業大学駒場高校</t>
  </si>
  <si>
    <t>SAIKI Ryota</t>
  </si>
  <si>
    <t>齊木 陵太</t>
  </si>
  <si>
    <t>KAWAGUCHI Yutaro</t>
  </si>
  <si>
    <t>川口 祐太朗</t>
  </si>
  <si>
    <t>松商学園高校</t>
  </si>
  <si>
    <t>KOBAYASHI Kei</t>
  </si>
  <si>
    <t>小林 桂</t>
  </si>
  <si>
    <t>SAKURAI Koki</t>
  </si>
  <si>
    <t>櫻井 光樹</t>
  </si>
  <si>
    <t>ARAI Kouta</t>
  </si>
  <si>
    <t>新井 康太</t>
  </si>
  <si>
    <t>中野西高校</t>
  </si>
  <si>
    <t>WATANABE Haruto</t>
  </si>
  <si>
    <t>渡辺 悠翔</t>
  </si>
  <si>
    <t>長野日本大学高校</t>
  </si>
  <si>
    <t>YAMAMOTO Yuki</t>
  </si>
  <si>
    <t>山本 悠貴</t>
  </si>
  <si>
    <t>TAKEI Yuto</t>
  </si>
  <si>
    <t>武居 勇人</t>
  </si>
  <si>
    <t>KOBAYASHI Haruki</t>
  </si>
  <si>
    <t>小林 春輝</t>
  </si>
  <si>
    <t>松本県ヶ丘高校</t>
  </si>
  <si>
    <t>AKABANE Yuto</t>
  </si>
  <si>
    <t>赤羽 勇人</t>
  </si>
  <si>
    <t>文化学園長野高校</t>
  </si>
  <si>
    <t>SHIRAI Taiki</t>
  </si>
  <si>
    <t>白井 大幹</t>
  </si>
  <si>
    <t>追手門学院大手前高校</t>
  </si>
  <si>
    <t>YAMADA Ritsuki</t>
  </si>
  <si>
    <t>山田 律希</t>
  </si>
  <si>
    <t>青森東高校</t>
  </si>
  <si>
    <t>YATSUGAKE Isse</t>
  </si>
  <si>
    <t>八懸 一星</t>
  </si>
  <si>
    <t>KATAGIRI Yuichiro</t>
  </si>
  <si>
    <t>片桐 悠一郎</t>
  </si>
  <si>
    <t>獨協高校</t>
  </si>
  <si>
    <t>SATO Yuma</t>
  </si>
  <si>
    <t>佐藤 優真</t>
  </si>
  <si>
    <t>明大付属中野高等学校</t>
  </si>
  <si>
    <t>WADA Nozomu</t>
  </si>
  <si>
    <t>和田 望</t>
  </si>
  <si>
    <t>早稲田実業高等学校</t>
  </si>
  <si>
    <t>AOYAMA Taiyo</t>
  </si>
  <si>
    <t>青山 太陽</t>
  </si>
  <si>
    <t>YOSHIOKA Tomohiro</t>
  </si>
  <si>
    <t>吉岡 知浩</t>
  </si>
  <si>
    <t>広島県立廿日市高等学校</t>
  </si>
  <si>
    <t>KAWASAKI Ryota</t>
  </si>
  <si>
    <t>河﨑 遼泰</t>
  </si>
  <si>
    <t>白陵高校</t>
  </si>
  <si>
    <t>ARAKI Ryoga</t>
  </si>
  <si>
    <t>荒木 稜河</t>
  </si>
  <si>
    <t>INOUE Yukiya</t>
  </si>
  <si>
    <t>井上 結希也</t>
  </si>
  <si>
    <t>但馬農業高校</t>
  </si>
  <si>
    <t>TAKAMI Yushi</t>
  </si>
  <si>
    <t>高見 優志</t>
  </si>
  <si>
    <t>啓明学院高等学校</t>
  </si>
  <si>
    <t>NAGAI Mao</t>
  </si>
  <si>
    <t>永井 真生</t>
  </si>
  <si>
    <t>尾瀬高校</t>
  </si>
  <si>
    <t>MIURA Itsuki</t>
  </si>
  <si>
    <t>三浦 一桔</t>
  </si>
  <si>
    <t>SAITO Hinata</t>
  </si>
  <si>
    <t>齋藤 陽</t>
  </si>
  <si>
    <t>茨城</t>
  </si>
  <si>
    <t>下妻第一高校</t>
  </si>
  <si>
    <t>OGUMA Kentaro</t>
  </si>
  <si>
    <t>小熊 健太郎</t>
  </si>
  <si>
    <t>開成高等学校</t>
  </si>
  <si>
    <t>MURAMATSU Kotaro</t>
  </si>
  <si>
    <t>村松 琥太郎</t>
  </si>
  <si>
    <t>KAWAKAMI Riku</t>
  </si>
  <si>
    <t>川上 凌空</t>
  </si>
  <si>
    <t>上越高校</t>
  </si>
  <si>
    <t>SHIMOTORI Itsuki</t>
  </si>
  <si>
    <t>霜鳥 一綺</t>
  </si>
  <si>
    <t>YOSHIKAWA Zen</t>
  </si>
  <si>
    <t>吉川 禪</t>
  </si>
  <si>
    <t>CHIBA Shunnsei</t>
  </si>
  <si>
    <t>千葉 凌成</t>
  </si>
  <si>
    <t>大崎中央高校</t>
  </si>
  <si>
    <t>TANNO Kei</t>
  </si>
  <si>
    <t>丹野 慧</t>
  </si>
  <si>
    <t>TAI Harumi</t>
  </si>
  <si>
    <t>田井 晴海</t>
  </si>
  <si>
    <t>MORIYA Daito</t>
  </si>
  <si>
    <t>守屋 大翔</t>
  </si>
  <si>
    <t>NAGAI Tomoharu</t>
  </si>
  <si>
    <t>永井 友悠</t>
  </si>
  <si>
    <t>共愛学園高校</t>
  </si>
  <si>
    <t>MARUYAMA Eita</t>
  </si>
  <si>
    <t>丸山 瑛太</t>
  </si>
  <si>
    <t>MATSUO Koki</t>
  </si>
  <si>
    <t>松尾 昂紀</t>
  </si>
  <si>
    <t>OMORI Takumi</t>
  </si>
  <si>
    <t>大森 匠</t>
  </si>
  <si>
    <t>大田原高校</t>
  </si>
  <si>
    <t>NAKANISHI Fuyuchika</t>
  </si>
  <si>
    <t>中西 冬近</t>
  </si>
  <si>
    <t>佐賀</t>
  </si>
  <si>
    <t>佐賀県立小城高等学校</t>
  </si>
  <si>
    <t>KAWAHATA Ryo</t>
  </si>
  <si>
    <t>川畑 亮</t>
  </si>
  <si>
    <t>新川高等学校</t>
  </si>
  <si>
    <t>YAMAMOTO Tatsuki</t>
  </si>
  <si>
    <t>山本 樹</t>
  </si>
  <si>
    <t>半田高校</t>
  </si>
  <si>
    <t>KATAGIRI Toya</t>
  </si>
  <si>
    <t>片桐 到哉</t>
  </si>
  <si>
    <t>HONKE Kodai</t>
  </si>
  <si>
    <t>本家 広大</t>
  </si>
  <si>
    <t>TANAKA Daichi</t>
  </si>
  <si>
    <t>田中 大地</t>
  </si>
  <si>
    <t>愛媛</t>
  </si>
  <si>
    <t>松山東高校</t>
  </si>
  <si>
    <t>CHATANI Shuha</t>
  </si>
  <si>
    <t>茶谷 秀羽</t>
  </si>
  <si>
    <t>KOBAYASHI Ibuki</t>
  </si>
  <si>
    <t>小林 已布樹</t>
  </si>
  <si>
    <t>駿台甲府高等学校</t>
  </si>
  <si>
    <t>WATANABE Kosuke</t>
  </si>
  <si>
    <t>渡邊 孝介</t>
  </si>
  <si>
    <t>美唄尚栄高校</t>
  </si>
  <si>
    <t>HORI Shunichi</t>
  </si>
  <si>
    <t>堀 竣一</t>
  </si>
  <si>
    <t>TAKASAWA Akito</t>
  </si>
  <si>
    <t>髙澤 暁斗</t>
  </si>
  <si>
    <t>HIRAMATSU Yuta</t>
  </si>
  <si>
    <t>平松 優大</t>
  </si>
  <si>
    <t>愛媛県立松山東高等学校</t>
  </si>
  <si>
    <t>YUDA Kokomichi</t>
  </si>
  <si>
    <t>湯田 心道</t>
  </si>
  <si>
    <t>YANO Kotaro</t>
  </si>
  <si>
    <t>矢野 康太郎</t>
  </si>
  <si>
    <t>山梨学院高等学校</t>
  </si>
  <si>
    <t>ITO Yamato</t>
  </si>
  <si>
    <t>伊藤 和飛</t>
  </si>
  <si>
    <t>盛岡中央高校</t>
  </si>
  <si>
    <t>SHIMURA Rintaro</t>
  </si>
  <si>
    <t>志村 凛太朗</t>
  </si>
  <si>
    <t>KUBO Eta</t>
  </si>
  <si>
    <t>久保 瑛大</t>
  </si>
  <si>
    <t>盛岡第四高校</t>
  </si>
  <si>
    <t>ITO Hikaru</t>
  </si>
  <si>
    <t>伊藤 輝</t>
  </si>
  <si>
    <t>YUKI Yuto</t>
  </si>
  <si>
    <t>結城 裕登</t>
  </si>
  <si>
    <t>FURUKAWA Aoi</t>
  </si>
  <si>
    <t>古川 碧</t>
  </si>
  <si>
    <t>MIYAMOTO Junnosuke</t>
  </si>
  <si>
    <t>宮本 純之介</t>
  </si>
  <si>
    <t>TANAKA Rintaro</t>
  </si>
  <si>
    <t>田中 凜太朗</t>
  </si>
  <si>
    <t>富山第一高校</t>
  </si>
  <si>
    <t>KANDA Itsuki</t>
  </si>
  <si>
    <t>神田 樹</t>
  </si>
  <si>
    <t>NAKANE Ryogo</t>
  </si>
  <si>
    <t>中根 凌冴</t>
  </si>
  <si>
    <t>川越東高校</t>
  </si>
  <si>
    <t>KAI Keito</t>
  </si>
  <si>
    <t>甲斐 渓斗</t>
  </si>
  <si>
    <t>飯南高校</t>
  </si>
  <si>
    <t>KAI Taiga</t>
  </si>
  <si>
    <t>甲斐 大河</t>
  </si>
  <si>
    <t>IZUMI Kaito</t>
  </si>
  <si>
    <t>和泉 海音</t>
  </si>
  <si>
    <t>IWASAKI Tatsumi</t>
  </si>
  <si>
    <t>岩﨑 辰海</t>
  </si>
  <si>
    <t>静岡</t>
  </si>
  <si>
    <t>静岡県立沼津東高等学校</t>
  </si>
  <si>
    <t>ARAI Kurato</t>
  </si>
  <si>
    <t>新井 蔵人</t>
  </si>
  <si>
    <t>TAKEDA Shusei</t>
  </si>
  <si>
    <t>竹田 柊晴</t>
  </si>
  <si>
    <t>HASHIMOTO Yuji</t>
  </si>
  <si>
    <t>橋本 悠司</t>
  </si>
  <si>
    <t>慶応義塾高校</t>
  </si>
  <si>
    <t>渡辺 悠斗</t>
  </si>
  <si>
    <t>SUZUKI Sota</t>
  </si>
  <si>
    <t>鈴木 蒼大</t>
  </si>
  <si>
    <t>ｸﾗｰｸ記念国際高等学校</t>
  </si>
  <si>
    <t>YAMAGUCHI Takahiro</t>
  </si>
  <si>
    <t>山口 貴弘</t>
  </si>
  <si>
    <t>米沢興譲館高校</t>
  </si>
  <si>
    <t>IKARASHI Dan</t>
  </si>
  <si>
    <t>五十嵐 暖</t>
  </si>
  <si>
    <t>KANEKO Yuki</t>
  </si>
  <si>
    <t>金子 侑暉</t>
  </si>
  <si>
    <t>石橋高校</t>
  </si>
  <si>
    <t>ISHINAKA Jinichiro</t>
  </si>
  <si>
    <t>石中 仁一郎</t>
  </si>
  <si>
    <t>ｸﾗｰｸ記念国際高校</t>
  </si>
  <si>
    <t>KITAMURA Masaki</t>
  </si>
  <si>
    <t>北村 将輝</t>
  </si>
  <si>
    <t>立命館守山高等学校</t>
  </si>
  <si>
    <t>FURUTANI Ruku</t>
  </si>
  <si>
    <t>古谷 ルク</t>
  </si>
  <si>
    <t>比叡山高校</t>
  </si>
  <si>
    <t>KATO Hinata</t>
  </si>
  <si>
    <t>加藤 陽向</t>
  </si>
  <si>
    <t>大野高校</t>
  </si>
  <si>
    <t>HATASHITA Yuma</t>
  </si>
  <si>
    <t>畑下 悠真</t>
  </si>
  <si>
    <t>福井工業大学附属福井高等学校</t>
  </si>
  <si>
    <t>MORISHITA Yusuke</t>
  </si>
  <si>
    <t>森下 祐亮</t>
  </si>
  <si>
    <t>HOSOMICHI Riki</t>
  </si>
  <si>
    <t>細道 理暉</t>
  </si>
  <si>
    <t>MAKINO Kai</t>
  </si>
  <si>
    <t>牧野 櫂</t>
  </si>
  <si>
    <t>KUNIMOTO Rentaro</t>
  </si>
  <si>
    <t>国本 廉太郎</t>
  </si>
  <si>
    <t>VUJCIK Ryoma</t>
  </si>
  <si>
    <t>ブイチック 龍馬</t>
  </si>
  <si>
    <t>NASUKAWA Masaki</t>
  </si>
  <si>
    <t>奈須川 雅希</t>
  </si>
  <si>
    <t>大谷室蘭高校</t>
  </si>
  <si>
    <t>MINO Kenshin</t>
  </si>
  <si>
    <t>三野 賢伸</t>
  </si>
  <si>
    <t>YOKOYAMA Yuta</t>
  </si>
  <si>
    <t>横山 祐汰</t>
  </si>
  <si>
    <t>北見北斗高校</t>
  </si>
  <si>
    <t>SATO Ryuki</t>
  </si>
  <si>
    <t>佐藤 琉稀</t>
  </si>
  <si>
    <t>北見緑陵高校</t>
  </si>
  <si>
    <t>FUJISHIMA Ryoya</t>
  </si>
  <si>
    <t>藤島 諒哉</t>
  </si>
  <si>
    <t>SANO Daisuke</t>
  </si>
  <si>
    <t>佐野 太亮</t>
  </si>
  <si>
    <t>徳島</t>
  </si>
  <si>
    <t>城東高校</t>
  </si>
  <si>
    <t>KIKUCHI Taisei</t>
  </si>
  <si>
    <t>菊池 大誠</t>
  </si>
  <si>
    <t>UMEZAWA Norihito</t>
  </si>
  <si>
    <t>梅澤 則仁</t>
  </si>
  <si>
    <t>SUGIMOTO Mahiro</t>
  </si>
  <si>
    <t>杉本 眞泰</t>
  </si>
  <si>
    <t>YAGUCHI Yuito</t>
  </si>
  <si>
    <t>矢口 唯人</t>
  </si>
  <si>
    <t>OGURA Kazuya</t>
  </si>
  <si>
    <t>小椋 一矢</t>
  </si>
  <si>
    <t>世田谷学園高校</t>
  </si>
  <si>
    <t>MIKAYAMA Shion</t>
  </si>
  <si>
    <t>三賀山 嗣穏</t>
  </si>
  <si>
    <t>千葉</t>
  </si>
  <si>
    <t>千葉日本大学第一高等学校</t>
  </si>
  <si>
    <t>NAKAMURA Taisei</t>
  </si>
  <si>
    <t>中村 泰征</t>
  </si>
  <si>
    <t>広島新庄高校</t>
  </si>
  <si>
    <t>OHASHI Takuma</t>
  </si>
  <si>
    <t>大橋 拓馬</t>
  </si>
  <si>
    <t>京華高等学校</t>
  </si>
  <si>
    <t>YAMAGUCHI Yuto</t>
  </si>
  <si>
    <t>山口 侑利</t>
  </si>
  <si>
    <t>KATAYAMA Kodai</t>
  </si>
  <si>
    <t>片山 航大</t>
  </si>
  <si>
    <t>MATSUURA Harunao</t>
  </si>
  <si>
    <t>松浦 晴尚朗</t>
  </si>
  <si>
    <t>KAMO Kota</t>
  </si>
  <si>
    <t>加茂 倖大</t>
  </si>
  <si>
    <t>KOBAYASHI Hayata</t>
  </si>
  <si>
    <t>小林 駿汰</t>
  </si>
  <si>
    <t>YOSHIZAWA Risuke</t>
  </si>
  <si>
    <t>吉澤 厘佑</t>
  </si>
  <si>
    <t>IMAI Taito</t>
  </si>
  <si>
    <t>今井 平和</t>
  </si>
  <si>
    <t>小諸高校</t>
  </si>
  <si>
    <t>ONO Taiyo</t>
  </si>
  <si>
    <t>小野 大耀</t>
  </si>
  <si>
    <t>HORIAI Taketo</t>
  </si>
  <si>
    <t>堀合 健斗</t>
  </si>
  <si>
    <t>ISE Takuto</t>
  </si>
  <si>
    <t>伊勢 琢翔</t>
  </si>
  <si>
    <t>三重</t>
  </si>
  <si>
    <t>津田学園高校</t>
  </si>
  <si>
    <t>YAMAMOTO Yuto</t>
  </si>
  <si>
    <t>山本 裕智</t>
  </si>
  <si>
    <t>ONODERA Ikuya</t>
  </si>
  <si>
    <t>小野寺 郁弥</t>
  </si>
  <si>
    <t>MEGURO Sakito</t>
  </si>
  <si>
    <t>目黒 咲翔</t>
  </si>
  <si>
    <t>NORO Hiroto</t>
  </si>
  <si>
    <t>野呂 洸翔</t>
  </si>
  <si>
    <t>多治見西高校</t>
  </si>
  <si>
    <t>NISHI Komei</t>
  </si>
  <si>
    <t>西 航明</t>
  </si>
  <si>
    <t>YOSHIKAWA Ryuki</t>
  </si>
  <si>
    <t>吉川 龍希</t>
  </si>
  <si>
    <t>NAGAYA So</t>
  </si>
  <si>
    <t>長屋 壮</t>
  </si>
  <si>
    <t>千歳高校</t>
  </si>
  <si>
    <t>SAGEHASHI Yu</t>
  </si>
  <si>
    <t>提箸 柚宇</t>
  </si>
  <si>
    <t>嬬恋高校</t>
  </si>
  <si>
    <t>DOMOTO Takuma</t>
  </si>
  <si>
    <t>堂本 琢真</t>
  </si>
  <si>
    <t>高知学芸高校</t>
  </si>
  <si>
    <t>TAKANASHI Shun</t>
  </si>
  <si>
    <t>高梨 駿</t>
  </si>
  <si>
    <t>OGAWA Shohei</t>
  </si>
  <si>
    <t>小川 惺平</t>
  </si>
  <si>
    <t>東京都市大学付属高等学校</t>
  </si>
  <si>
    <t>ANDOH Daiki</t>
  </si>
  <si>
    <t>安藤 大輝</t>
  </si>
  <si>
    <t>FURUTA Zenya</t>
  </si>
  <si>
    <t>古田 善大</t>
  </si>
  <si>
    <t>東京都市大学付属高校</t>
  </si>
  <si>
    <t>IDE Soichiro</t>
  </si>
  <si>
    <t>井出 壮一朗</t>
  </si>
  <si>
    <t>IKEDA Shogo</t>
  </si>
  <si>
    <t>池田 匠冴</t>
  </si>
  <si>
    <t>明治大学付属中野高等学校</t>
  </si>
  <si>
    <t>OTANI Seiji</t>
  </si>
  <si>
    <t>大谷 聖司</t>
  </si>
  <si>
    <t>KANEKO Konan</t>
  </si>
  <si>
    <t>金子 琥南</t>
  </si>
  <si>
    <t>KIYOHARA Hinata</t>
  </si>
  <si>
    <t>清原 陽</t>
  </si>
  <si>
    <t>KAI Reon</t>
  </si>
  <si>
    <t>甲斐 麗温</t>
  </si>
  <si>
    <t>NAKAMURA Takuma</t>
  </si>
  <si>
    <t>中村 拓真</t>
  </si>
  <si>
    <t>桐光学園高校</t>
  </si>
  <si>
    <t>WAKURI Kosei</t>
  </si>
  <si>
    <t>和久利 昊生</t>
  </si>
  <si>
    <t>SUGAI Yukiya</t>
  </si>
  <si>
    <t>菅井 幸弥</t>
  </si>
  <si>
    <t>SEKIMOTO Yukitada</t>
  </si>
  <si>
    <t>関本 雪也</t>
  </si>
  <si>
    <t>函館西高校</t>
  </si>
  <si>
    <t>NAYA Keijiro</t>
  </si>
  <si>
    <t>納屋 慶次朗</t>
  </si>
  <si>
    <t>YOKOCHI Hiroto</t>
  </si>
  <si>
    <t>横地 寛人</t>
  </si>
  <si>
    <t>YONEKURA Gen</t>
  </si>
  <si>
    <t>米倉 源</t>
  </si>
  <si>
    <t>岩手高校</t>
  </si>
  <si>
    <t>INAMASU Shusei</t>
  </si>
  <si>
    <t>稲増 秀成</t>
  </si>
  <si>
    <t>佐賀西高等学校</t>
  </si>
  <si>
    <t>TANAKA Mito</t>
  </si>
  <si>
    <t>田中 心士</t>
  </si>
  <si>
    <t>立命館高校</t>
  </si>
  <si>
    <t>ABE Kazuki</t>
  </si>
  <si>
    <t>安部 一貴</t>
  </si>
  <si>
    <t>玖珠美山高等学校</t>
  </si>
  <si>
    <t>UESUGI Sou</t>
  </si>
  <si>
    <t>上杉 壮</t>
  </si>
  <si>
    <t>福岡</t>
  </si>
  <si>
    <t>星琳高等学校</t>
  </si>
  <si>
    <t>OKADA Takumi</t>
  </si>
  <si>
    <t>岡田 拓己</t>
  </si>
  <si>
    <t>HASHIMOTO Masanari</t>
  </si>
  <si>
    <t>橋本 真成</t>
  </si>
  <si>
    <t>前橋商業高校</t>
  </si>
  <si>
    <t>MAEMOTO Yuto</t>
  </si>
  <si>
    <t>前本 悠仁</t>
  </si>
  <si>
    <t>福山工業高校</t>
  </si>
  <si>
    <t>KOYAMA Satoshi</t>
  </si>
  <si>
    <t>小山 覚</t>
  </si>
  <si>
    <t>KAGA Shinichi</t>
  </si>
  <si>
    <t>加賀 真一</t>
  </si>
  <si>
    <t>北海道科学大学高校</t>
  </si>
  <si>
    <t>TAKEUCHI Kokoro</t>
  </si>
  <si>
    <t>竹内 心</t>
  </si>
  <si>
    <t>栄徳高校</t>
  </si>
  <si>
    <t>KOTANIGUCHI Shuma</t>
  </si>
  <si>
    <t>小谷口 修真</t>
  </si>
  <si>
    <t>ANDO Haruya</t>
  </si>
  <si>
    <t>安藤 晴也</t>
  </si>
  <si>
    <t>IGARASHI Fumiya</t>
  </si>
  <si>
    <t>五十嵐 史哉</t>
  </si>
  <si>
    <t>YAMAGUCHI Jun</t>
  </si>
  <si>
    <t>山口 純</t>
  </si>
  <si>
    <t>MATSUO Hayate</t>
  </si>
  <si>
    <t>松尾 颯</t>
  </si>
  <si>
    <t>HAMAMOTO Koutarou</t>
  </si>
  <si>
    <t>濱本 光太郎</t>
  </si>
  <si>
    <t>太田第一高等学校附属中</t>
  </si>
  <si>
    <t>小川 晶平</t>
  </si>
  <si>
    <t>三本木農業恵拓高校</t>
  </si>
  <si>
    <t>SHIBAZAKI Haruhito</t>
  </si>
  <si>
    <t>柴﨑 遥仁</t>
  </si>
  <si>
    <t>竜ヶ崎第一高校</t>
  </si>
  <si>
    <t>TAKEUCHI Ryuta</t>
  </si>
  <si>
    <t>竹内 隆太</t>
  </si>
  <si>
    <t>MURATA Haruchi</t>
  </si>
  <si>
    <t>村田 悠地</t>
  </si>
  <si>
    <t>比叡山高等学校</t>
  </si>
  <si>
    <t>OGURA Yu</t>
  </si>
  <si>
    <t>小椋 悠</t>
  </si>
  <si>
    <t>OHARA Takuma</t>
  </si>
  <si>
    <t>小原 拓真</t>
  </si>
  <si>
    <t>常呂高校</t>
  </si>
  <si>
    <t>NAGABUCHI Takao</t>
  </si>
  <si>
    <t>永渕 太雄</t>
  </si>
  <si>
    <t>OGATA Shion</t>
  </si>
  <si>
    <t>尾形 獅恩</t>
  </si>
  <si>
    <t>福島工業高等学校</t>
  </si>
  <si>
    <t>MIYAZAKI Toa</t>
  </si>
  <si>
    <t>宮﨑 翔陽</t>
  </si>
  <si>
    <t>SHITARA Yutaro</t>
  </si>
  <si>
    <t>設樂 優太郎</t>
  </si>
  <si>
    <t>OGURA Soma</t>
  </si>
  <si>
    <t>小倉 颯斗</t>
  </si>
  <si>
    <t>岡崎北高校</t>
  </si>
  <si>
    <t>KIMURA Yuduki</t>
  </si>
  <si>
    <t>木村 優月</t>
  </si>
  <si>
    <t>加茂高校</t>
  </si>
  <si>
    <t>SAMPEI Rintaro</t>
  </si>
  <si>
    <t>三瓶 凛太郎</t>
  </si>
  <si>
    <t>KUROSAKI Naohiro</t>
  </si>
  <si>
    <t>黒﨑 尚裕</t>
  </si>
  <si>
    <t>KOMURO Yuki</t>
  </si>
  <si>
    <t>小室 優希</t>
  </si>
  <si>
    <t>ICHIDA Rei</t>
  </si>
  <si>
    <t>市田 礼</t>
  </si>
  <si>
    <t>同志社高校</t>
  </si>
  <si>
    <t>ISHIHARA Jotaro</t>
  </si>
  <si>
    <t>石原 丈太郎</t>
  </si>
  <si>
    <t>FUJITAKE Raiki</t>
  </si>
  <si>
    <t>藤武 來希</t>
  </si>
  <si>
    <t>日本工業大学駒場高等学校</t>
  </si>
  <si>
    <t>MURAKAWA Sho</t>
  </si>
  <si>
    <t>村川 奨</t>
  </si>
  <si>
    <t>KAMATA Ryo</t>
  </si>
  <si>
    <t>鎌田 遼</t>
  </si>
  <si>
    <t>HAYANO Shumpei</t>
  </si>
  <si>
    <t>早野 駿平</t>
  </si>
  <si>
    <t>TSUJIMURA Yurai</t>
  </si>
  <si>
    <t>辻村 夢来</t>
  </si>
  <si>
    <t>ARAKAWA Yuya</t>
  </si>
  <si>
    <t>荒川 友哉</t>
  </si>
  <si>
    <t>KARINO Shinichiro</t>
  </si>
  <si>
    <t>狩野 晋一朗</t>
  </si>
  <si>
    <t>TOKUSHIMA Terumasa</t>
  </si>
  <si>
    <t>徳島 顯眞</t>
  </si>
  <si>
    <t>IIDA Shunta</t>
  </si>
  <si>
    <t>飯田 隼太</t>
  </si>
  <si>
    <t>MURAKAWA Koichi</t>
  </si>
  <si>
    <t>村川 航一</t>
  </si>
  <si>
    <t>ENARI Kanta</t>
  </si>
  <si>
    <t>江成 寛太</t>
  </si>
  <si>
    <t>YAMADA Kento</t>
  </si>
  <si>
    <t>山田 健人</t>
  </si>
  <si>
    <t>TOGASHI Gakuto</t>
  </si>
  <si>
    <t>冨樫 雅久人</t>
  </si>
  <si>
    <t>UENO Oki</t>
  </si>
  <si>
    <t>上野 桜輝</t>
  </si>
  <si>
    <t>IMAMURA Ren</t>
  </si>
  <si>
    <t>今村 蓮</t>
  </si>
  <si>
    <t>初芝立命館高校</t>
  </si>
  <si>
    <t>SUGANO Taichi</t>
  </si>
  <si>
    <t>菅野 泰馳</t>
  </si>
  <si>
    <t>増田高校</t>
  </si>
  <si>
    <t>ISHIKAWA Taro</t>
  </si>
  <si>
    <t>石川 太郎</t>
  </si>
  <si>
    <t>聖望学園高等学校</t>
  </si>
  <si>
    <t>SHIOZAKI Sota</t>
  </si>
  <si>
    <t>塩崎 蒼汰</t>
  </si>
  <si>
    <t>静岡県立三島南高等学校</t>
  </si>
  <si>
    <t>FUJIWARA Renn</t>
  </si>
  <si>
    <t>藤原 蓮</t>
  </si>
  <si>
    <t>大阪体育大学浪商高校</t>
  </si>
  <si>
    <t>FUJITA Shunki</t>
  </si>
  <si>
    <t>藤田 舜輝</t>
  </si>
  <si>
    <t>KIMURA Junsei</t>
  </si>
  <si>
    <t>木村 潤生</t>
  </si>
  <si>
    <t>宇都宮東高校附属中学校</t>
  </si>
  <si>
    <t>YOSHIDA Ran</t>
  </si>
  <si>
    <t>吉田 蘭</t>
  </si>
  <si>
    <t>盛岡ｽｺｰﾚ高校</t>
  </si>
  <si>
    <t>YAMAZAKI Soma</t>
  </si>
  <si>
    <t>山崎 宗眞</t>
  </si>
  <si>
    <t>砺波工業高校</t>
  </si>
  <si>
    <t>SHINOZUKA Takuma</t>
  </si>
  <si>
    <t>篠塚 拓馬</t>
  </si>
  <si>
    <t>KOIDE Kai</t>
  </si>
  <si>
    <t>小出 櫂</t>
  </si>
  <si>
    <t>KANEGASAKI Mingi</t>
  </si>
  <si>
    <t>金ヶ崎 民希</t>
  </si>
  <si>
    <t>MOTEKI Risho</t>
  </si>
  <si>
    <t>茂木 俐昇</t>
  </si>
  <si>
    <t>OONO Mizuchi</t>
  </si>
  <si>
    <t>大野 劉</t>
  </si>
  <si>
    <t>TACHIBANA Yuma</t>
  </si>
  <si>
    <t>橘 悠真</t>
  </si>
  <si>
    <t>MCNEIL Kenalexander</t>
  </si>
  <si>
    <t>マクニール 健アレキサンダー</t>
  </si>
  <si>
    <t>名古屋国際高校</t>
  </si>
  <si>
    <t>MAENAKA Akito</t>
  </si>
  <si>
    <t>前中 昭人</t>
  </si>
  <si>
    <t>富良野高校</t>
  </si>
  <si>
    <t>KUDO Yuta</t>
  </si>
  <si>
    <t>工藤 悠太</t>
  </si>
  <si>
    <t>佐呂間高校</t>
  </si>
  <si>
    <t>TAMURA Taichi</t>
  </si>
  <si>
    <t>田村 太一</t>
  </si>
  <si>
    <t>桐朋高校</t>
  </si>
  <si>
    <t>AOKI Kanji</t>
  </si>
  <si>
    <t>青木 寛司</t>
  </si>
  <si>
    <t>HARUTA Shunki</t>
  </si>
  <si>
    <t>治田 隼季</t>
  </si>
  <si>
    <t>AKASI Kazuhiro</t>
  </si>
  <si>
    <t>明石 和大</t>
  </si>
  <si>
    <t>TERASHITA Kagura</t>
  </si>
  <si>
    <t>寺下 輝楽</t>
  </si>
  <si>
    <t>MIURA Hota</t>
  </si>
  <si>
    <t>三浦 鳳太</t>
  </si>
  <si>
    <t>南砺平高校</t>
  </si>
  <si>
    <t>SHIBATA Hiromu</t>
  </si>
  <si>
    <t>柴田 大夢</t>
  </si>
  <si>
    <t>湯沢翔北高校</t>
  </si>
  <si>
    <t>KOJIMA Haruto</t>
  </si>
  <si>
    <t>小島 悠翔</t>
  </si>
  <si>
    <t>OOSAWA Masaya</t>
  </si>
  <si>
    <t>大澤 聖也</t>
  </si>
  <si>
    <t>KAMEJIMA Rui</t>
  </si>
  <si>
    <t>亀島 留偉</t>
  </si>
  <si>
    <t>SAKAMOTO Kazuma</t>
  </si>
  <si>
    <t>阪本 和真</t>
  </si>
  <si>
    <t>SUETAKE Kaito</t>
  </si>
  <si>
    <t>末武 快斗</t>
  </si>
  <si>
    <t>福岡県立嘉穂高等学校</t>
  </si>
  <si>
    <t>KARIBA Ikki</t>
  </si>
  <si>
    <t>狩場 一樹</t>
  </si>
  <si>
    <t>奈良</t>
  </si>
  <si>
    <t>一条高校</t>
  </si>
  <si>
    <t>ANZAI Ousuke</t>
  </si>
  <si>
    <t>安齋 煌介</t>
  </si>
  <si>
    <t>YAMADA Toshimasa</t>
  </si>
  <si>
    <t>山田 利将</t>
  </si>
  <si>
    <t>KOGA Zenichi</t>
  </si>
  <si>
    <t>古賀 禅一</t>
  </si>
  <si>
    <t>敬徳高等学校</t>
  </si>
  <si>
    <t>KAMEYAMA Hiroki</t>
  </si>
  <si>
    <t>亀山 弘樹</t>
  </si>
  <si>
    <t>市川高校</t>
  </si>
  <si>
    <t>SHIMAYA Yuga</t>
  </si>
  <si>
    <t>嶋谷 結河</t>
  </si>
  <si>
    <t>日本大学第二高等学校</t>
  </si>
  <si>
    <t>HAYANO Teppei</t>
  </si>
  <si>
    <t>早野 哲平</t>
  </si>
  <si>
    <t>FUJIWARA Haruka</t>
  </si>
  <si>
    <t>藤原 遙海</t>
  </si>
  <si>
    <t>広島国泰寺高校</t>
  </si>
  <si>
    <t>MIYAMOTO Kota</t>
  </si>
  <si>
    <t>宮本 滉大</t>
  </si>
  <si>
    <t>YAMAMOTO Ibuki</t>
  </si>
  <si>
    <t>山本 昴輝</t>
  </si>
  <si>
    <t>ONO Syogo</t>
  </si>
  <si>
    <t>大野 渉吾</t>
  </si>
  <si>
    <t>OTOI Syota</t>
  </si>
  <si>
    <t>乙井 翔太</t>
  </si>
  <si>
    <t>ONO Yuki</t>
  </si>
  <si>
    <t>大野 結暉</t>
  </si>
  <si>
    <t>名城大附属高校</t>
  </si>
  <si>
    <t>OTA Kento</t>
  </si>
  <si>
    <t>大田 健人</t>
  </si>
  <si>
    <t>SUZUKAWA Rentaro</t>
  </si>
  <si>
    <t>鈴川 蓮太郎</t>
  </si>
  <si>
    <t>HIRAI Keiji</t>
  </si>
  <si>
    <t>平井 慶志</t>
  </si>
  <si>
    <t>SAKURAI Shota</t>
  </si>
  <si>
    <t>櫻井 翔太</t>
  </si>
  <si>
    <t>IWAMOTO Noriyuki</t>
  </si>
  <si>
    <t>岩本 典之</t>
  </si>
  <si>
    <t>ISHII Koki</t>
  </si>
  <si>
    <t>石井 幸輝</t>
  </si>
  <si>
    <t>SANO Taichi</t>
  </si>
  <si>
    <t>佐野 太一</t>
  </si>
  <si>
    <t>KANNO Hayato</t>
  </si>
  <si>
    <t>菅野 隼人</t>
  </si>
  <si>
    <t>TARUI Masatosi</t>
  </si>
  <si>
    <t>樽井 幹宗</t>
  </si>
  <si>
    <t>早稲田摂陵高校</t>
  </si>
  <si>
    <t>TAKAHASHI Akito</t>
  </si>
  <si>
    <t>髙橋 昭人</t>
  </si>
  <si>
    <t>香川</t>
  </si>
  <si>
    <t>香川誠陵高校</t>
  </si>
  <si>
    <t>YAMAMOTO Haruto</t>
  </si>
  <si>
    <t>山本 悠登</t>
  </si>
  <si>
    <t>上宮太子高校</t>
  </si>
  <si>
    <t>KAWAI Ryunosuke</t>
  </si>
  <si>
    <t>河合 隆ノ輔</t>
  </si>
  <si>
    <t>日本大学豊山高校</t>
  </si>
  <si>
    <t>HIROSE Shinya</t>
  </si>
  <si>
    <t>廣瀬 信弥</t>
  </si>
  <si>
    <t>KANEKO Airu</t>
  </si>
  <si>
    <t>金子 逢琉</t>
  </si>
  <si>
    <t>ISHIMURA Rintaro</t>
  </si>
  <si>
    <t>石村 凛太朗</t>
  </si>
  <si>
    <t>麻布高等学校</t>
  </si>
  <si>
    <t>ABE Yuto</t>
  </si>
  <si>
    <t>安部 友翔</t>
  </si>
  <si>
    <t>HIRAOKA Tomoki</t>
  </si>
  <si>
    <t>平岡 知樹</t>
  </si>
  <si>
    <t>SHIMANO Shunichi</t>
  </si>
  <si>
    <t>島野 峻一</t>
  </si>
  <si>
    <t>日本大学櫻丘高等学校</t>
  </si>
  <si>
    <t>NAKAO Ryoga</t>
  </si>
  <si>
    <t>中尾 凌駕</t>
  </si>
  <si>
    <t>UDAKA Eisuke</t>
  </si>
  <si>
    <t>宇高 英資</t>
  </si>
  <si>
    <t>今治西高等学校</t>
  </si>
  <si>
    <t>KISHIWAKI Ryouga</t>
  </si>
  <si>
    <t>岸脇 諒芽</t>
  </si>
  <si>
    <t>千種高校</t>
  </si>
  <si>
    <t>NAGAKAWA Kanata</t>
  </si>
  <si>
    <t>長川 奏大</t>
  </si>
  <si>
    <t>YONEGAWA Hiroki</t>
  </si>
  <si>
    <t>米川 大貴</t>
  </si>
  <si>
    <t>GOUDA Keiiciro</t>
  </si>
  <si>
    <t>合田 圭一郎</t>
  </si>
  <si>
    <t>津山工業高等専門学校</t>
  </si>
  <si>
    <t>SUDO Masaki</t>
  </si>
  <si>
    <t>須藤 正樹</t>
  </si>
  <si>
    <t>KIRA Yuki</t>
  </si>
  <si>
    <t>吉良 悠希</t>
  </si>
  <si>
    <t>明治大学付属明治高等学校</t>
  </si>
  <si>
    <t>HONDA Hiromasa</t>
  </si>
  <si>
    <t>本多 寛雅</t>
  </si>
  <si>
    <t>YAMAGISHI Hakuto</t>
  </si>
  <si>
    <t>山岸 珀斗</t>
  </si>
  <si>
    <t>TERADA Yuki</t>
  </si>
  <si>
    <t>寺田 優輝</t>
  </si>
  <si>
    <t>日本大学第三高等学校</t>
  </si>
  <si>
    <t>TAKENOUCHI Eita</t>
  </si>
  <si>
    <t>竹之内 瑛太</t>
  </si>
  <si>
    <t>ITO Koki</t>
  </si>
  <si>
    <t>伊藤 昂輝</t>
  </si>
  <si>
    <t>MORIGUCHI Akito</t>
  </si>
  <si>
    <t>森口 明人</t>
  </si>
  <si>
    <t>HATTA Sho</t>
  </si>
  <si>
    <t>八田 翔</t>
  </si>
  <si>
    <t>八幡浜高校</t>
  </si>
  <si>
    <t>KUNIMI Kazuhiro</t>
  </si>
  <si>
    <t>國見 和宏</t>
  </si>
  <si>
    <t>NAKADA Tomoki</t>
  </si>
  <si>
    <t>仲田 朋樹</t>
  </si>
  <si>
    <t>HOKARI Mao</t>
  </si>
  <si>
    <t>保苅 真碧</t>
  </si>
  <si>
    <t>KIKUOKA Takumi</t>
  </si>
  <si>
    <t>菊岡 拓己</t>
  </si>
  <si>
    <t>SUZUKI Shinsuke</t>
  </si>
  <si>
    <t>鈴木 慎介</t>
  </si>
  <si>
    <t>NIIMURA Ryuto</t>
  </si>
  <si>
    <t>新村 琉斗</t>
  </si>
  <si>
    <t>KURIHARA Koki</t>
  </si>
  <si>
    <t>栗原 幸輝</t>
  </si>
  <si>
    <t>明大付属中野高校</t>
  </si>
  <si>
    <t>KATOU Yuuki</t>
  </si>
  <si>
    <t>可藤 優希</t>
  </si>
  <si>
    <t>山崎高校</t>
  </si>
  <si>
    <t>YAMAMOTO Kouhei</t>
  </si>
  <si>
    <t>山本 航平</t>
  </si>
  <si>
    <t>MORI Ryoutarou</t>
  </si>
  <si>
    <t>森 諒太郎</t>
  </si>
  <si>
    <t>MIURA Junnosuke</t>
  </si>
  <si>
    <t>三浦 隼之助</t>
  </si>
  <si>
    <t>倶知安高校</t>
  </si>
  <si>
    <t>HOSODA Rihito</t>
  </si>
  <si>
    <t>細田 璃人</t>
  </si>
  <si>
    <t>成城学園高等学校ｽｷｰ部</t>
  </si>
  <si>
    <t>HASEGAWA Keishi</t>
  </si>
  <si>
    <t>長谷川 桂史</t>
  </si>
  <si>
    <t>NAKAYAMA Kentaro</t>
  </si>
  <si>
    <t>中山 健太郎</t>
  </si>
  <si>
    <t>OMORI Dan</t>
  </si>
  <si>
    <t>大森 暖</t>
  </si>
  <si>
    <t>WAKATSUKI Shoma</t>
  </si>
  <si>
    <t>若槻 彰摩</t>
  </si>
  <si>
    <t>SEKINO Ryota</t>
  </si>
  <si>
    <t>関野 稜太</t>
  </si>
  <si>
    <t>TAMURA Ryusei</t>
  </si>
  <si>
    <t>田村 隆成</t>
  </si>
  <si>
    <t>SATO Taisei</t>
  </si>
  <si>
    <t>佐藤 大誠</t>
  </si>
  <si>
    <t>NAKABAYASHI Riku</t>
  </si>
  <si>
    <t>中林 陸來</t>
  </si>
  <si>
    <t>ITO Seita</t>
  </si>
  <si>
    <t>伊藤 誓太</t>
  </si>
  <si>
    <t>KAWAMURA Ryuichiro</t>
  </si>
  <si>
    <t>河村 竜一郎</t>
  </si>
  <si>
    <t>TAGUCHI Kotaro</t>
  </si>
  <si>
    <t>田口 煌太郎</t>
  </si>
  <si>
    <t>TSUTAGAWA Yuto</t>
  </si>
  <si>
    <t>蔦川 雄斗</t>
  </si>
  <si>
    <t>浜田水産高校</t>
  </si>
  <si>
    <t>YOSHINO Hirokazu</t>
  </si>
  <si>
    <t>吉野 滉一</t>
  </si>
  <si>
    <t>KITAMURA Kazuho</t>
  </si>
  <si>
    <t>北村 一歩</t>
  </si>
  <si>
    <t>YAMAZAKI Aone</t>
  </si>
  <si>
    <t>山崎 青嶺</t>
  </si>
  <si>
    <t>屋代高校･付属中学校</t>
  </si>
  <si>
    <t>KOMATSU Syunta</t>
  </si>
  <si>
    <t>小松 駿太</t>
  </si>
  <si>
    <t>NAGAMI Yuku</t>
  </si>
  <si>
    <t>永見 優空</t>
  </si>
  <si>
    <t>OKABE Yamato</t>
  </si>
  <si>
    <t>岡部 大和</t>
  </si>
  <si>
    <t>HAYASHI Chikara</t>
  </si>
  <si>
    <t>林 直良</t>
  </si>
  <si>
    <t>KOGANEI Aoi</t>
  </si>
  <si>
    <t>小金井 碧</t>
  </si>
  <si>
    <t>AKIYAMA Kouki</t>
  </si>
  <si>
    <t>秋山 晃輝</t>
  </si>
  <si>
    <t>TANI Koya</t>
  </si>
  <si>
    <t>谷 昊埜</t>
  </si>
  <si>
    <t>KOSUGA Rintaro</t>
  </si>
  <si>
    <t>小管 凛太郎</t>
  </si>
  <si>
    <t>KOBAYASHI Shunsuke</t>
  </si>
  <si>
    <t>小林 俊介</t>
  </si>
  <si>
    <t>TAKANO Kenta</t>
  </si>
  <si>
    <t>髙野 絢大</t>
  </si>
  <si>
    <t>YOKOYAMA Gen</t>
  </si>
  <si>
    <t>横山 玄</t>
  </si>
  <si>
    <t>YAMAMOTO Gai</t>
  </si>
  <si>
    <t>山本 凱</t>
  </si>
  <si>
    <t>HOMMA Shun</t>
  </si>
  <si>
    <t>本間 絢</t>
  </si>
  <si>
    <t>西武学園文理高等学校</t>
  </si>
  <si>
    <t>AOYAGI Sora</t>
  </si>
  <si>
    <t>青柳 空来</t>
  </si>
  <si>
    <t>新座総合技術高等学校</t>
  </si>
  <si>
    <t>KINOSHITA Shogo</t>
  </si>
  <si>
    <t>木下 奨悟</t>
  </si>
  <si>
    <t>TASAKA Hayato</t>
  </si>
  <si>
    <t>田坂 颯人</t>
  </si>
  <si>
    <t>伊奈学園高校</t>
  </si>
  <si>
    <t>AOYAGI Kaito</t>
  </si>
  <si>
    <t>青柳 翔士</t>
  </si>
  <si>
    <t>TAKAHASHI Daito</t>
  </si>
  <si>
    <t>髙橋 泰人</t>
  </si>
  <si>
    <t>KOYAMA Dan</t>
  </si>
  <si>
    <t>小山 暖</t>
  </si>
  <si>
    <t>横須賀学院高校</t>
  </si>
  <si>
    <t>ARAI Kakeru</t>
  </si>
  <si>
    <t>新井 翔</t>
  </si>
  <si>
    <t>MIZUTANI Jin</t>
  </si>
  <si>
    <t>水谷 仁</t>
  </si>
  <si>
    <t>SAITO Ryousei</t>
  </si>
  <si>
    <t>齋藤 遼青</t>
  </si>
  <si>
    <t>OSHIMA Yuto</t>
  </si>
  <si>
    <t>大嶋 優翔</t>
  </si>
  <si>
    <t>YOSHIDA Naoyuki</t>
  </si>
  <si>
    <t>吉田 尚志</t>
  </si>
  <si>
    <t>SENGA Rintaro</t>
  </si>
  <si>
    <t>千賀 麟太郎</t>
  </si>
  <si>
    <t>TAKAHASHI Youko</t>
  </si>
  <si>
    <t>髙橋 洋航</t>
  </si>
  <si>
    <t>TASHIRO Togo</t>
  </si>
  <si>
    <t>田代 統悟</t>
  </si>
  <si>
    <t>IRIMAGIRI Hayato</t>
  </si>
  <si>
    <t>入交 隼</t>
  </si>
  <si>
    <t>MURAKAMI Riku</t>
  </si>
  <si>
    <t>村上 陸</t>
  </si>
  <si>
    <t>TEDUKA Shii</t>
  </si>
  <si>
    <t>手塚 士惟</t>
  </si>
  <si>
    <t>YAMADA Rinya</t>
  </si>
  <si>
    <t>山田 麟矢</t>
  </si>
  <si>
    <t>NAGANAWA Keitaro</t>
  </si>
  <si>
    <t>長縄 圭太朗</t>
  </si>
  <si>
    <t>MATSUURA Yotaro</t>
  </si>
  <si>
    <t>松浦 洋太郎</t>
  </si>
  <si>
    <t>TAKAHASHI Alen</t>
  </si>
  <si>
    <t>高橋 亜怜</t>
  </si>
  <si>
    <t>TAINAKA Ryuta</t>
  </si>
  <si>
    <t>胎中 隆太</t>
  </si>
  <si>
    <t>奈良大学附属高校</t>
  </si>
  <si>
    <t>NAKANIWA Mido</t>
  </si>
  <si>
    <t>中庭 望童</t>
  </si>
  <si>
    <t>OKA Kyosuke</t>
  </si>
  <si>
    <t>岡 恭輔</t>
  </si>
  <si>
    <t>YAGI Hitoshi</t>
  </si>
  <si>
    <t>八木 仁</t>
  </si>
  <si>
    <t>SAKUMA Chikashi</t>
  </si>
  <si>
    <t>佐久間 哉至</t>
  </si>
  <si>
    <t>OYA Ayuto</t>
  </si>
  <si>
    <t>大矢 歩音</t>
  </si>
  <si>
    <t>WASHINO Tenshiro</t>
  </si>
  <si>
    <t>鷲野 天史郎</t>
  </si>
  <si>
    <t>HASEGAWA Kanata</t>
  </si>
  <si>
    <t>長谷川 奏太</t>
  </si>
  <si>
    <t>名城大学附属高校</t>
  </si>
  <si>
    <t>SUZUKI Mio</t>
  </si>
  <si>
    <t>鈴木 望生</t>
  </si>
  <si>
    <t>SHIMAYAMA Kaiji</t>
  </si>
  <si>
    <t>島山 快至</t>
  </si>
  <si>
    <t>OGAWA Yuhei</t>
  </si>
  <si>
    <t>小川 結平</t>
  </si>
  <si>
    <t>大垣北高校</t>
  </si>
  <si>
    <t>TACHIKAWA Ryouta</t>
  </si>
  <si>
    <t>立川 遼太</t>
  </si>
  <si>
    <t>有明工業高等専門学校</t>
  </si>
  <si>
    <t>KONO Satoru</t>
  </si>
  <si>
    <t>河野 惺</t>
  </si>
  <si>
    <t>SAITA Nozomi</t>
  </si>
  <si>
    <t>斉田 望</t>
  </si>
  <si>
    <t>SHIN Daisuke</t>
  </si>
  <si>
    <t>進 大輔</t>
  </si>
  <si>
    <t>OKUSAKA Sho</t>
  </si>
  <si>
    <t>奥坂 翔</t>
  </si>
  <si>
    <t>YAMAMOTO Jura</t>
  </si>
  <si>
    <t>山本 樹宙</t>
  </si>
  <si>
    <t>KIKUCHI Kimiharu</t>
  </si>
  <si>
    <t>菊地 仁悠</t>
  </si>
  <si>
    <t>新島学園高校</t>
  </si>
  <si>
    <t>SANO Kennosuke</t>
  </si>
  <si>
    <t>佐野 憲之介</t>
  </si>
  <si>
    <t>KUMAGAI Soichiro</t>
  </si>
  <si>
    <t>熊谷 壮一朗</t>
  </si>
  <si>
    <t>NAKAMURA Ikuo</t>
  </si>
  <si>
    <t>中村 育生</t>
  </si>
  <si>
    <t>KUNISUE Kengo</t>
  </si>
  <si>
    <t>國末 健悟</t>
  </si>
  <si>
    <t>茨木高校</t>
  </si>
  <si>
    <t>SASAKI Osei</t>
  </si>
  <si>
    <t>佐々木 凰成</t>
  </si>
  <si>
    <t>NAKAO Shota</t>
  </si>
  <si>
    <t>中尾 昭太</t>
  </si>
  <si>
    <t>MURAMATSU Syun</t>
  </si>
  <si>
    <t>村松 隼</t>
  </si>
  <si>
    <t>YAMANE Daiki</t>
  </si>
  <si>
    <t>山根 大幹</t>
  </si>
  <si>
    <t>SUGIYAMA Kota</t>
  </si>
  <si>
    <t>杉山 幸太</t>
  </si>
  <si>
    <t>SHIMIZU Koki</t>
  </si>
  <si>
    <t>清水 康生</t>
  </si>
  <si>
    <t>GOSHOO Kouta</t>
  </si>
  <si>
    <t>五所尾 航大</t>
  </si>
  <si>
    <t>NAKAMARU Takuya</t>
  </si>
  <si>
    <t>中丸 拓也</t>
  </si>
  <si>
    <t>ICHIGE Senri</t>
  </si>
  <si>
    <t>市毛 千琳</t>
  </si>
  <si>
    <t>NAKAJIMA Shin</t>
  </si>
  <si>
    <t>中島 真</t>
  </si>
  <si>
    <t>TSUMITA Soichiro</t>
  </si>
  <si>
    <t>積田 総一郎</t>
  </si>
  <si>
    <t>OMURA Masaki</t>
  </si>
  <si>
    <t>大村 雅季</t>
  </si>
  <si>
    <t>NAKATANI Yugo</t>
  </si>
  <si>
    <t>中谷 優心</t>
  </si>
  <si>
    <t>USHIYAMA Haruto</t>
  </si>
  <si>
    <t>牛山 陽登</t>
  </si>
  <si>
    <t>SUZUKI Masato</t>
  </si>
  <si>
    <t>鈴木 誠人</t>
  </si>
  <si>
    <t>HIYAMA Hikaru</t>
  </si>
  <si>
    <t>檜山 陽</t>
  </si>
  <si>
    <t>HIRAI Ikko</t>
  </si>
  <si>
    <t>平井 壱昂</t>
  </si>
  <si>
    <t>東洋大姫路高校</t>
  </si>
  <si>
    <t>FUKUNISHI Rintaro</t>
  </si>
  <si>
    <t>福西 琳太郎</t>
  </si>
  <si>
    <t>SEINO Masataka</t>
  </si>
  <si>
    <t>清野 全孝</t>
  </si>
  <si>
    <t>聖和学園高等学校</t>
  </si>
  <si>
    <t>NAGASE Yamato</t>
  </si>
  <si>
    <t>長瀨 大和</t>
  </si>
  <si>
    <t>SUGAWARA Tomoya</t>
  </si>
  <si>
    <t>菅原 朋也</t>
  </si>
  <si>
    <t>一関学院高等学校</t>
  </si>
  <si>
    <t>YOSHIIKE Koki</t>
  </si>
  <si>
    <t>吉池 康希</t>
  </si>
  <si>
    <t>長野工業高校</t>
  </si>
  <si>
    <t>OKABE Shynya</t>
  </si>
  <si>
    <t>岡部 峻弥</t>
  </si>
  <si>
    <t>SOMEYA Genta</t>
  </si>
  <si>
    <t>染谷 元太</t>
  </si>
  <si>
    <t>TAKEDA Renta</t>
  </si>
  <si>
    <t>武田 蓮大</t>
  </si>
  <si>
    <t>INOHIZA Maki</t>
  </si>
  <si>
    <t>猪膝 真紀</t>
  </si>
  <si>
    <t>日高高校</t>
  </si>
  <si>
    <t>SASA Hiromichi</t>
  </si>
  <si>
    <t>笹 裕道</t>
  </si>
  <si>
    <t>TSUCHIYA Yutaro</t>
  </si>
  <si>
    <t>土屋 佑太朗</t>
  </si>
  <si>
    <t>ENOMOTO Keiichi</t>
  </si>
  <si>
    <t>榎本 敬一</t>
  </si>
  <si>
    <t>ANZAI Taisuke</t>
  </si>
  <si>
    <t>安齊 泰輔</t>
  </si>
  <si>
    <t>TANIAI Tomoki</t>
  </si>
  <si>
    <t>谷合 智樹</t>
  </si>
  <si>
    <t>TSUJIMOTO Kyouhei</t>
  </si>
  <si>
    <t>辻本 恭平</t>
  </si>
  <si>
    <t>帝塚山高校</t>
  </si>
  <si>
    <t>MAMABE Shun</t>
  </si>
  <si>
    <t>真鍋 俊</t>
  </si>
  <si>
    <t>NAKAJIMA Daisuke</t>
  </si>
  <si>
    <t>中島 大輔</t>
  </si>
  <si>
    <t>FUJIMOTO Ryosuke</t>
  </si>
  <si>
    <t>藤本 涼介</t>
  </si>
  <si>
    <t>KOBAYASHI Haruto</t>
  </si>
  <si>
    <t>小林 暖人</t>
  </si>
  <si>
    <t>GOTO Sounosuke</t>
  </si>
  <si>
    <t>後藤 颯之介</t>
  </si>
  <si>
    <t>URITA Kouki</t>
  </si>
  <si>
    <t>瓜田 航希</t>
  </si>
  <si>
    <t>WADA Taira</t>
  </si>
  <si>
    <t>和田 泰明</t>
  </si>
  <si>
    <t>HARADA Shota</t>
  </si>
  <si>
    <t>原田 祥汰</t>
  </si>
  <si>
    <t>KUROSU Daiki</t>
  </si>
  <si>
    <t>黒須 大希</t>
  </si>
  <si>
    <t>ICHIMURA Yuto</t>
  </si>
  <si>
    <t>市村 悠人</t>
  </si>
  <si>
    <t>西武文理高校</t>
  </si>
  <si>
    <t>NOZAKI Ryuto</t>
  </si>
  <si>
    <t>野﨑 隆人</t>
  </si>
  <si>
    <t>ISHIKAWA Ryu</t>
  </si>
  <si>
    <t>石川 琉生</t>
  </si>
  <si>
    <t>MITSUEDA Yuma</t>
  </si>
  <si>
    <t>Mitsueda Yuma</t>
  </si>
  <si>
    <t>KAWAGUCHI Hironao</t>
  </si>
  <si>
    <t>川口 紘直</t>
  </si>
  <si>
    <t>春日部工業高校</t>
  </si>
  <si>
    <t>OKATSU Tenma</t>
  </si>
  <si>
    <t>岡津 天馬</t>
  </si>
  <si>
    <t>HANYUDA Sora</t>
  </si>
  <si>
    <t>羽生田 空良</t>
  </si>
  <si>
    <t>慶応志木高校</t>
  </si>
  <si>
    <t>EGUCHI Yodai</t>
  </si>
  <si>
    <t>江口 瑛能</t>
  </si>
  <si>
    <t>IGATRASI Zin</t>
  </si>
  <si>
    <t>五十嵐 迅</t>
  </si>
  <si>
    <t>松山高校</t>
  </si>
  <si>
    <t>KOBAYASHI Isora</t>
  </si>
  <si>
    <t>小林 生空</t>
  </si>
  <si>
    <t>SEKIGUTI Ryou</t>
  </si>
  <si>
    <t>関口 遼</t>
  </si>
  <si>
    <t>KURIYAMA Kousuke</t>
  </si>
  <si>
    <t>栗山 幸祐</t>
  </si>
  <si>
    <t>SHIONO Haruto</t>
  </si>
  <si>
    <t>塩野 陽登</t>
  </si>
  <si>
    <t>TAKEUCHI Ryuuto</t>
  </si>
  <si>
    <t>竹内 琉斗</t>
  </si>
  <si>
    <t>NOHARA Hisanobu</t>
  </si>
  <si>
    <t>野原 久暢</t>
  </si>
  <si>
    <t>SUZUKI Hiroto</t>
  </si>
  <si>
    <t>鈴木 大翔</t>
  </si>
  <si>
    <t>NAKAZIMA Takimi</t>
  </si>
  <si>
    <t>中島 拓海</t>
  </si>
  <si>
    <t>YOKOYAMA Hiroto</t>
  </si>
  <si>
    <t>横山 太飛</t>
  </si>
  <si>
    <t>OZAWA Yuto</t>
  </si>
  <si>
    <t>小澤 裕人</t>
  </si>
  <si>
    <t>聖望学園高校</t>
  </si>
  <si>
    <t>NABESHIMA Hayato</t>
  </si>
  <si>
    <t>鍋嶋 駿斗</t>
  </si>
  <si>
    <t>奈良北高校</t>
  </si>
  <si>
    <t>TANAKA Tuki</t>
  </si>
  <si>
    <t>田中 悠貴</t>
  </si>
  <si>
    <t>城北高等学校</t>
  </si>
  <si>
    <t>ITO Genta</t>
  </si>
  <si>
    <t>伊藤 現太</t>
  </si>
  <si>
    <t>SATO Soma</t>
  </si>
  <si>
    <t>佐藤 颯真</t>
  </si>
  <si>
    <t>MUJINAZAWA Akito</t>
  </si>
  <si>
    <t>狢澤 晶斗</t>
  </si>
  <si>
    <t>一関第一高校附属中学校</t>
  </si>
  <si>
    <t>IDA Michitaka</t>
  </si>
  <si>
    <t>井田 道隆</t>
  </si>
  <si>
    <t>ISHII Katsuki</t>
  </si>
  <si>
    <t>石井 克樹</t>
  </si>
  <si>
    <t>KAMIYA Yu</t>
  </si>
  <si>
    <t>紙谷 悠</t>
  </si>
  <si>
    <t>SAITO Syugo</t>
  </si>
  <si>
    <t>齋藤 周吾</t>
  </si>
  <si>
    <t>MASUDA Koshi</t>
  </si>
  <si>
    <t>増田 光志</t>
  </si>
  <si>
    <t>WATANABE Yuki</t>
  </si>
  <si>
    <t>渡邉 祐希</t>
  </si>
  <si>
    <t>MARUYAMA Harutaro</t>
  </si>
  <si>
    <t>丸山 晴太郎</t>
  </si>
  <si>
    <t>KAMIKAWA Kotaro</t>
  </si>
  <si>
    <t>上川 虎太郎</t>
  </si>
  <si>
    <t>KOSEKI Keita</t>
  </si>
  <si>
    <t>小関 敬太</t>
  </si>
  <si>
    <t>MISE Atsuki</t>
  </si>
  <si>
    <t>三瀬 敦希</t>
  </si>
  <si>
    <t>HARAGUCHI Hayato</t>
  </si>
  <si>
    <t>原口 隼</t>
  </si>
  <si>
    <t>KAWASUMI Haruki</t>
  </si>
  <si>
    <t>川角 悠紀</t>
  </si>
  <si>
    <t>TANITA Iori</t>
  </si>
  <si>
    <t>谷田 伊織</t>
  </si>
  <si>
    <t>IIMURA Kotaro</t>
  </si>
  <si>
    <t>飯村 功太郎</t>
  </si>
  <si>
    <t>SHIBUYA Hayato</t>
  </si>
  <si>
    <t>渋谷 隼翔</t>
  </si>
  <si>
    <t>MARUMO Keita</t>
  </si>
  <si>
    <t>丸茂 慶多</t>
  </si>
  <si>
    <t>ONO Rintaro</t>
  </si>
  <si>
    <t>大野 倫太郎</t>
  </si>
  <si>
    <t>TSUMAGARI Yuta</t>
  </si>
  <si>
    <t>津曲 裕太</t>
  </si>
  <si>
    <t>YOSHIDA Kou</t>
  </si>
  <si>
    <t>吉田 航</t>
  </si>
  <si>
    <t>MITSUI Hikaru</t>
  </si>
  <si>
    <t>三井 輝</t>
  </si>
  <si>
    <t>SHUGANUMA Yamato</t>
  </si>
  <si>
    <t>菅沼 山人</t>
  </si>
  <si>
    <t>KUROYANAGI Raian</t>
  </si>
  <si>
    <t>黒柳 竜庵</t>
  </si>
  <si>
    <t>YOSHIDA Kohta</t>
  </si>
  <si>
    <t>吉田 光汰</t>
  </si>
  <si>
    <t>SUMITANI Hiyori</t>
  </si>
  <si>
    <t>住谷 日和</t>
  </si>
  <si>
    <t>MIMURA Kouki</t>
  </si>
  <si>
    <t>三村 晃生</t>
  </si>
  <si>
    <t>TANAKA Takumi</t>
  </si>
  <si>
    <t>田中 拓海</t>
  </si>
  <si>
    <t>OTAGAKI Hidetake</t>
  </si>
  <si>
    <t>大田垣 秀岳</t>
  </si>
  <si>
    <t>OKIMOTO Ryotaro</t>
  </si>
  <si>
    <t>沖元 亮太郎</t>
  </si>
  <si>
    <t>TABUCHI Takumi</t>
  </si>
  <si>
    <t>田渕 巧望</t>
  </si>
  <si>
    <t>UZURAHASHI Kazuki</t>
  </si>
  <si>
    <t>鶉橋 一喜</t>
  </si>
  <si>
    <t>SUZUKI Riku</t>
  </si>
  <si>
    <t>鈴木 陸</t>
  </si>
  <si>
    <t>ITO Shuji</t>
  </si>
  <si>
    <t>伊藤 柊司</t>
  </si>
  <si>
    <t>NAKANISHI Yuto</t>
  </si>
  <si>
    <t>中西 悠翔</t>
  </si>
  <si>
    <t>ENNYU Yasuhito</t>
  </si>
  <si>
    <t>圓入 恭仁</t>
  </si>
  <si>
    <t>UEDA Tora</t>
  </si>
  <si>
    <t>上田 虎</t>
  </si>
  <si>
    <t>KURAMOTO Masato</t>
  </si>
  <si>
    <t>蔵本 真人</t>
  </si>
  <si>
    <t>WATANABE Syouta</t>
  </si>
  <si>
    <t>渡邊 翔太</t>
  </si>
  <si>
    <t>TAKEMURA Riku</t>
  </si>
  <si>
    <t>竹村 吏恭</t>
  </si>
  <si>
    <t>TAGUCHI Arata</t>
  </si>
  <si>
    <t>田口 新泰</t>
  </si>
  <si>
    <t>FURUYA Masato</t>
  </si>
  <si>
    <t>古谷 征士</t>
  </si>
  <si>
    <t>TAKEUCHI Sento</t>
  </si>
  <si>
    <t>竹内 千登</t>
  </si>
  <si>
    <t>INAGAKI Koshun</t>
  </si>
  <si>
    <t>稲垣 光瞬</t>
  </si>
  <si>
    <t>NOMURA Yuki</t>
  </si>
  <si>
    <t>野村 侑基</t>
  </si>
  <si>
    <t>MOCHIZUKI Ryuusei</t>
  </si>
  <si>
    <t>望月 琉世</t>
  </si>
  <si>
    <t>MATSUMOTO Ryuya</t>
  </si>
  <si>
    <t>松本 竜弥</t>
  </si>
  <si>
    <t>WATANABE Kosei</t>
  </si>
  <si>
    <t>渡邉 倖世</t>
  </si>
  <si>
    <t>KOMATSU Sakutaro</t>
  </si>
  <si>
    <t>小松 咲太郎</t>
  </si>
  <si>
    <t>MIYAGI Ko</t>
  </si>
  <si>
    <t>宮城 煌宇</t>
  </si>
  <si>
    <t>MANOME Kounosuke</t>
  </si>
  <si>
    <t>馬目 光之助</t>
  </si>
  <si>
    <t>TAKEUCHI Yamato</t>
  </si>
  <si>
    <t>竹内 槍將斗</t>
  </si>
  <si>
    <t>NISHIMURA Takuma</t>
  </si>
  <si>
    <t>西村 拓真</t>
  </si>
  <si>
    <t>KAGEYAMA Haoto</t>
  </si>
  <si>
    <t>影山 翔音</t>
  </si>
  <si>
    <t>TAMAKI Junnosuke</t>
  </si>
  <si>
    <t>田巻 潤之介</t>
  </si>
  <si>
    <t>山梨県立吉田高等学校</t>
  </si>
  <si>
    <t>MATSUO Keiichi</t>
  </si>
  <si>
    <t>松尾 慶一</t>
  </si>
  <si>
    <t>巣鴨高等学校</t>
  </si>
  <si>
    <t>HANASHIMA Eishin</t>
  </si>
  <si>
    <t>花島 永親</t>
  </si>
  <si>
    <t>MIYAZAKI Kouta</t>
  </si>
  <si>
    <t>宮崎 晃多</t>
  </si>
  <si>
    <t>TAKEUCHI Shun</t>
  </si>
  <si>
    <t>竹内 駿</t>
  </si>
  <si>
    <t>MASUDA Eisuke</t>
  </si>
  <si>
    <t>増田 瑛介</t>
  </si>
  <si>
    <t>作新高校</t>
  </si>
  <si>
    <t>MORI Hiroto</t>
  </si>
  <si>
    <t>森 祐斗</t>
  </si>
  <si>
    <t>KAKUDA Tomomi</t>
  </si>
  <si>
    <t>角田 智実</t>
  </si>
  <si>
    <t>尾道北高等学校</t>
  </si>
  <si>
    <t>OKUDAIRA Toshiki</t>
  </si>
  <si>
    <t>奥平 俊樹</t>
  </si>
  <si>
    <t>アルペン女子</t>
    <rPh sb="4" eb="6">
      <t>ジョシ</t>
    </rPh>
    <phoneticPr fontId="3"/>
  </si>
  <si>
    <t>OMI Sakiha</t>
  </si>
  <si>
    <t>大見 咲葉</t>
  </si>
  <si>
    <t>安城南高校</t>
  </si>
  <si>
    <t>NAGANO Aoi</t>
  </si>
  <si>
    <t>長野 蒼生</t>
  </si>
  <si>
    <t>日大習志野高校</t>
  </si>
  <si>
    <t>FUJIWARA Yukino</t>
  </si>
  <si>
    <t>藤原 雪乃</t>
  </si>
  <si>
    <t>UEDA Mayu</t>
  </si>
  <si>
    <t>上田 万由</t>
  </si>
  <si>
    <t>市邨高等学校･一宮</t>
  </si>
  <si>
    <t>MIYAUCHI Nana</t>
  </si>
  <si>
    <t>宮内 ナナ</t>
  </si>
  <si>
    <t>松山聖陵高校</t>
  </si>
  <si>
    <t>UEMATSU Haruka</t>
  </si>
  <si>
    <t>植松 春香</t>
  </si>
  <si>
    <t>HAYASHIDA Yuki</t>
  </si>
  <si>
    <t>林田 優希</t>
  </si>
  <si>
    <t>横浜雙葉高校</t>
  </si>
  <si>
    <t>HORIKAWA Nao</t>
  </si>
  <si>
    <t>堀川 七桜</t>
  </si>
  <si>
    <t>SAKAI Hana</t>
  </si>
  <si>
    <t>坂井 花</t>
  </si>
  <si>
    <t>KOUKEI Akari</t>
  </si>
  <si>
    <t>高慶 あかり</t>
  </si>
  <si>
    <t>NISHINO Konomi</t>
  </si>
  <si>
    <t>西野 心実</t>
  </si>
  <si>
    <t>OGASAWARA Risa</t>
  </si>
  <si>
    <t>小笠原 里紗</t>
  </si>
  <si>
    <t>MIYAKAWA Nozomi</t>
  </si>
  <si>
    <t>宮川 望</t>
  </si>
  <si>
    <t>OGURA Aika</t>
  </si>
  <si>
    <t>小椋 愛花</t>
  </si>
  <si>
    <t>YOSHIDA Miyu</t>
  </si>
  <si>
    <t>吉田 心夢</t>
  </si>
  <si>
    <t>KOBAYASHI Kaede</t>
  </si>
  <si>
    <t>小林 楓</t>
  </si>
  <si>
    <t>NAKAYA Yuzuka</t>
  </si>
  <si>
    <t>中屋 柚花</t>
  </si>
  <si>
    <t>INOUE Kotone</t>
  </si>
  <si>
    <t>井上 琴音</t>
  </si>
  <si>
    <t>INOUE Maria</t>
  </si>
  <si>
    <t>井上 真里愛</t>
  </si>
  <si>
    <t>TOYA Wakana</t>
  </si>
  <si>
    <t>外谷 若菜</t>
  </si>
  <si>
    <t>HOSOE Yuka</t>
  </si>
  <si>
    <t>細江 友香</t>
  </si>
  <si>
    <t>飛騨神岡高校</t>
  </si>
  <si>
    <t>IZAKI Misui</t>
  </si>
  <si>
    <t>井崎 美粹</t>
  </si>
  <si>
    <t>京都光華高校</t>
  </si>
  <si>
    <t>MIZUOCHI Niko</t>
  </si>
  <si>
    <t>水落 日子</t>
  </si>
  <si>
    <t>YOSHIDA Shino</t>
  </si>
  <si>
    <t>吉田 梓乃</t>
  </si>
  <si>
    <t>SHIMIZU Hinata</t>
  </si>
  <si>
    <t>清水 陽</t>
  </si>
  <si>
    <t>YAMASHITA Rikobo</t>
  </si>
  <si>
    <t>山下 りこぼ</t>
  </si>
  <si>
    <t>IKEMI Moe</t>
  </si>
  <si>
    <t>池見 萌</t>
  </si>
  <si>
    <t>TANI Yukino</t>
  </si>
  <si>
    <t>谷 優希乃</t>
  </si>
  <si>
    <t>ITO Mizue</t>
  </si>
  <si>
    <t>伊藤 瑞恵</t>
  </si>
  <si>
    <t>KITAGAWA Airi</t>
  </si>
  <si>
    <t>北川 愛梨</t>
  </si>
  <si>
    <t>MACHII Yuka</t>
  </si>
  <si>
    <t>町井 友香</t>
  </si>
  <si>
    <t>真岡女子高校</t>
  </si>
  <si>
    <t>KON Ichika</t>
  </si>
  <si>
    <t>近 彩愛</t>
  </si>
  <si>
    <t>村上高等学校</t>
  </si>
  <si>
    <t>IYOKU Momoka</t>
  </si>
  <si>
    <t>伊能 百香</t>
  </si>
  <si>
    <t>早大本庄高校</t>
  </si>
  <si>
    <t>SUZUKI Yuna</t>
  </si>
  <si>
    <t>鈴木 優和</t>
  </si>
  <si>
    <t>岡崎高校</t>
  </si>
  <si>
    <t>KIMURA Yuka</t>
  </si>
  <si>
    <t>木村 夕日</t>
  </si>
  <si>
    <t>名古屋市立緑高校</t>
  </si>
  <si>
    <t>SAKAKIBARA Kayano</t>
  </si>
  <si>
    <t>榊原 茅乃</t>
  </si>
  <si>
    <t>愛知淑徳高校</t>
  </si>
  <si>
    <t>FUKUSHIMA Sachiho</t>
  </si>
  <si>
    <t>福島 幸歩</t>
  </si>
  <si>
    <t>SATO Shuka</t>
  </si>
  <si>
    <t>佐藤 珠花</t>
  </si>
  <si>
    <t>HOSHI Yui</t>
  </si>
  <si>
    <t>星 結衣</t>
  </si>
  <si>
    <t>ONOZUKA Kokomi</t>
  </si>
  <si>
    <t>小野塚 心美</t>
  </si>
  <si>
    <t>MASUDA Sakura</t>
  </si>
  <si>
    <t>増田 さくら</t>
  </si>
  <si>
    <t>UESHIMA Azusa</t>
  </si>
  <si>
    <t>上嶋 梓紗</t>
  </si>
  <si>
    <t>KAMIJO Lenna</t>
  </si>
  <si>
    <t>上條 蓮奈</t>
  </si>
  <si>
    <t>東京女子学院高等学校</t>
  </si>
  <si>
    <t>HOSODA Mitsuki</t>
  </si>
  <si>
    <t>細田 光希</t>
  </si>
  <si>
    <t>白鵬女子高等学校</t>
  </si>
  <si>
    <t>KAGEYAMA Kazuha</t>
  </si>
  <si>
    <t>景山 和葉</t>
  </si>
  <si>
    <t>横田高校</t>
  </si>
  <si>
    <t>FUKUMOTO Riko</t>
  </si>
  <si>
    <t>福本 莉子</t>
  </si>
  <si>
    <t>札幌啓成高校</t>
  </si>
  <si>
    <t>AGARI Miharu</t>
  </si>
  <si>
    <t>上利 美晴</t>
  </si>
  <si>
    <t>FURUNO Sana</t>
  </si>
  <si>
    <t>古野 紗奈</t>
  </si>
  <si>
    <t>IWAMOTO Sonoko</t>
  </si>
  <si>
    <t>岩本 苑子</t>
  </si>
  <si>
    <t>SEKIGUCHI Azumi</t>
  </si>
  <si>
    <t>関口 愛摘実</t>
  </si>
  <si>
    <t>MATSUMORI Saho</t>
  </si>
  <si>
    <t>松森 早保</t>
  </si>
  <si>
    <t>WATABE Konoha</t>
  </si>
  <si>
    <t>渡部 小乃葉</t>
  </si>
  <si>
    <t>光英VERITAS高等学校</t>
  </si>
  <si>
    <t>NAKAMURA Ririka</t>
  </si>
  <si>
    <t>中村 凛々花</t>
  </si>
  <si>
    <t>INOMATA Minami</t>
  </si>
  <si>
    <t>猪俣 みなみ</t>
  </si>
  <si>
    <t>FUKASAWA Hinata</t>
  </si>
  <si>
    <t>深澤 ひなた</t>
  </si>
  <si>
    <t>ONISHI Mikoto</t>
  </si>
  <si>
    <t>大西 美琴</t>
  </si>
  <si>
    <t>MORIMURA Hina</t>
  </si>
  <si>
    <t>森村 日菜</t>
  </si>
  <si>
    <t>YAMAZAKI Juri</t>
  </si>
  <si>
    <t>山﨑 珠李</t>
  </si>
  <si>
    <t>須坂高校</t>
  </si>
  <si>
    <t>SASAOKA Koko</t>
  </si>
  <si>
    <t>笹岡 蒼心</t>
  </si>
  <si>
    <t>YAMAMOTO Rino</t>
  </si>
  <si>
    <t>山本 莉乃</t>
  </si>
  <si>
    <t>SATO Koharu</t>
  </si>
  <si>
    <t>佐藤 幸春</t>
  </si>
  <si>
    <t>TANABE Runa</t>
  </si>
  <si>
    <t>田邊 瑠南</t>
  </si>
  <si>
    <t>HAGIWARA Yuna</t>
  </si>
  <si>
    <t>萩原 柚夏</t>
  </si>
  <si>
    <t>沼田女子高校</t>
  </si>
  <si>
    <t>YOSHINO Miwa</t>
  </si>
  <si>
    <t>吉野 実和</t>
  </si>
  <si>
    <t>TAKAYA Rei</t>
  </si>
  <si>
    <t>高谷 怜依</t>
  </si>
  <si>
    <t>NAKAMURA Tsukika</t>
  </si>
  <si>
    <t>中村 月華</t>
  </si>
  <si>
    <t>TANAKA Miyabi</t>
  </si>
  <si>
    <t>田中 美雅</t>
  </si>
  <si>
    <t>TANIGUCHI Hinata</t>
  </si>
  <si>
    <t>谷口 陽向</t>
  </si>
  <si>
    <t>MIURA Ruki</t>
  </si>
  <si>
    <t>三浦 瑠生</t>
  </si>
  <si>
    <t>HAGIWARA Yui</t>
  </si>
  <si>
    <t>萩原 唯</t>
  </si>
  <si>
    <t>YANO Ikuho</t>
  </si>
  <si>
    <t>矢野 育帆</t>
  </si>
  <si>
    <t>山梨英和高等学校</t>
  </si>
  <si>
    <t>YOSHIDA Chikano</t>
  </si>
  <si>
    <t>吉田 悠乃</t>
  </si>
  <si>
    <t>KOJIMA Ena</t>
  </si>
  <si>
    <t>小島 恵菜</t>
  </si>
  <si>
    <t>開智高等学校</t>
  </si>
  <si>
    <t>HARUYAMA Fuka</t>
  </si>
  <si>
    <t>春山 風花</t>
  </si>
  <si>
    <t>OWADA Shino</t>
  </si>
  <si>
    <t>大和田 詩乃</t>
  </si>
  <si>
    <t>NAKANISHI Miyu</t>
  </si>
  <si>
    <t>中西 美結</t>
  </si>
  <si>
    <t>NAKAJIMA Kanna</t>
  </si>
  <si>
    <t>中島 寛奈</t>
  </si>
  <si>
    <t>OIKAWA Nanako</t>
  </si>
  <si>
    <t>及川 菜々子</t>
  </si>
  <si>
    <t>SAKATA Yui</t>
  </si>
  <si>
    <t>坂田 結</t>
  </si>
  <si>
    <t>KUMADA Ayuka</t>
  </si>
  <si>
    <t>熊田 歩華</t>
  </si>
  <si>
    <t>桐生高校</t>
  </si>
  <si>
    <t>ABE Miria</t>
  </si>
  <si>
    <t>阿部 美莉亜</t>
  </si>
  <si>
    <t>IGUCHI Hanna</t>
  </si>
  <si>
    <t>井口 花</t>
  </si>
  <si>
    <t>SATO Kara</t>
  </si>
  <si>
    <t>佐藤 加莱</t>
  </si>
  <si>
    <t>NAGATSUKA Mio</t>
  </si>
  <si>
    <t>長塚 美音</t>
  </si>
  <si>
    <t>大田原女子高校</t>
  </si>
  <si>
    <t>KATO Rena</t>
  </si>
  <si>
    <t>加藤 玲奈</t>
  </si>
  <si>
    <t>大成高校</t>
  </si>
  <si>
    <t>ISHIZUKI Shinomi</t>
  </si>
  <si>
    <t>石附 志野美</t>
  </si>
  <si>
    <t>AKIYAMA Ayaka</t>
  </si>
  <si>
    <t>秋山 采花</t>
  </si>
  <si>
    <t>加藤学園高等学校</t>
  </si>
  <si>
    <t>KATAOKA Yuka</t>
  </si>
  <si>
    <t>片岡 優花</t>
  </si>
  <si>
    <t>立命館守山高校</t>
  </si>
  <si>
    <t>FUJIMURO Yukika</t>
  </si>
  <si>
    <t>藤室 雪花</t>
  </si>
  <si>
    <t>同志社女子高校</t>
  </si>
  <si>
    <t>YAMAWAKI Ayuko</t>
  </si>
  <si>
    <t>山脇 歩子</t>
  </si>
  <si>
    <t>SHIRAMASA Noa</t>
  </si>
  <si>
    <t>白砂 望亜</t>
  </si>
  <si>
    <t>TAKASEKI Yua</t>
  </si>
  <si>
    <t>髙関 侑亜</t>
  </si>
  <si>
    <t>SHIMIZU Sara</t>
  </si>
  <si>
    <t>清水 咲良</t>
  </si>
  <si>
    <t>IZAWA Sora</t>
  </si>
  <si>
    <t>伊澤 想良</t>
  </si>
  <si>
    <t>米子東高等学校</t>
  </si>
  <si>
    <t>COOMBER Charlotte</t>
  </si>
  <si>
    <t>Coomber Charlotte</t>
  </si>
  <si>
    <t>SHIOJIMA Momo</t>
  </si>
  <si>
    <t>塩島 もも</t>
  </si>
  <si>
    <t>MATSUZAWA Haruna</t>
  </si>
  <si>
    <t>松沢 悠那</t>
  </si>
  <si>
    <t>YAMADA Sawa</t>
  </si>
  <si>
    <t>山田 紗羽</t>
  </si>
  <si>
    <t>TAKIUCHI Rua</t>
  </si>
  <si>
    <t>滝内 瑠彩</t>
  </si>
  <si>
    <t>TANAKA Rena</t>
  </si>
  <si>
    <t>田中 麗奈</t>
  </si>
  <si>
    <t>日本女子大学附属高校</t>
  </si>
  <si>
    <t>MITSUNAGA Azusa</t>
  </si>
  <si>
    <t>満永 梓咲</t>
  </si>
  <si>
    <t>ENDO Midori</t>
  </si>
  <si>
    <t>遠藤 碧</t>
  </si>
  <si>
    <t>KATO Momoko</t>
  </si>
  <si>
    <t>加藤 もも子</t>
  </si>
  <si>
    <t>ONO Aika</t>
  </si>
  <si>
    <t>小野 愛果</t>
  </si>
  <si>
    <t>九州国際大学付属高等学校</t>
  </si>
  <si>
    <t>MURAYAMA Sayuri</t>
  </si>
  <si>
    <t>村山 さゆり</t>
  </si>
  <si>
    <t>SAKUMA Yui</t>
  </si>
  <si>
    <t>佐久間 優衣</t>
  </si>
  <si>
    <t>INATA Nanase</t>
  </si>
  <si>
    <t>稲田 七星</t>
  </si>
  <si>
    <t>WADA Hanna</t>
  </si>
  <si>
    <t>和田 絆愛</t>
  </si>
  <si>
    <t>大田高校</t>
  </si>
  <si>
    <t>TANAKA Minori</t>
  </si>
  <si>
    <t>田中 深愛</t>
  </si>
  <si>
    <t>TAKEUCHI Rika</t>
  </si>
  <si>
    <t>竹内 りか</t>
  </si>
  <si>
    <t>KUDO Natsumi</t>
  </si>
  <si>
    <t>工藤 夏未</t>
  </si>
  <si>
    <t>TERASHIMA Noa</t>
  </si>
  <si>
    <t>寺嶋 乃愛</t>
  </si>
  <si>
    <t>NAKAYAMA Midori</t>
  </si>
  <si>
    <t>中山 翠</t>
  </si>
  <si>
    <t>NAKAMORI Hinako</t>
  </si>
  <si>
    <t>中森 日向子</t>
  </si>
  <si>
    <t>唐津東高校</t>
  </si>
  <si>
    <t>OKUMURA Miyako</t>
  </si>
  <si>
    <t>奥村 都</t>
  </si>
  <si>
    <t>松江北高校</t>
  </si>
  <si>
    <t>FUJITA Midori</t>
  </si>
  <si>
    <t>藤田 みどり</t>
  </si>
  <si>
    <t>TAKAHASHI Miu</t>
  </si>
  <si>
    <t>髙橋 未羽</t>
  </si>
  <si>
    <t>KUROZUMI Kaia</t>
  </si>
  <si>
    <t>黒住 海愛</t>
  </si>
  <si>
    <t>NAKADA Hana</t>
  </si>
  <si>
    <t>中田 花菜</t>
  </si>
  <si>
    <t>TOKUSARI Kira</t>
  </si>
  <si>
    <t>戸鎖 妃来</t>
  </si>
  <si>
    <t>盛岡誠桜高校</t>
  </si>
  <si>
    <t>KATO Shima</t>
  </si>
  <si>
    <t>加藤 志眞</t>
  </si>
  <si>
    <t>MIYASHITA Ai</t>
  </si>
  <si>
    <t>宮下 藍</t>
  </si>
  <si>
    <t>上田染谷丘高校</t>
  </si>
  <si>
    <t>MORISHITA Tsubomi</t>
  </si>
  <si>
    <t>森下 つぼ実</t>
  </si>
  <si>
    <t>SUZUKI Hana</t>
  </si>
  <si>
    <t>鈴木 華夏</t>
  </si>
  <si>
    <t>SAWAMURA Reina</t>
  </si>
  <si>
    <t>澤村 玲奈</t>
  </si>
  <si>
    <t>OOMORI Nana</t>
  </si>
  <si>
    <t>大森 那菜</t>
  </si>
  <si>
    <t>KOYANAGI Akira</t>
  </si>
  <si>
    <t>小柳 尭良</t>
  </si>
  <si>
    <t>法政大学高等学校</t>
  </si>
  <si>
    <t>INAGAKI Misaki</t>
  </si>
  <si>
    <t>稲垣 海咲</t>
  </si>
  <si>
    <t>WADA Maaya</t>
  </si>
  <si>
    <t>和田 愛純</t>
  </si>
  <si>
    <t>野田学園高等学校</t>
  </si>
  <si>
    <t>TSUTAYA Nao</t>
  </si>
  <si>
    <t>蔦谷 奈桜</t>
  </si>
  <si>
    <t>HIRANO Koharu</t>
  </si>
  <si>
    <t>平野 心遥</t>
  </si>
  <si>
    <t>KUROSU Raimu</t>
  </si>
  <si>
    <t>黒須 徠夢</t>
  </si>
  <si>
    <t>下妻第二高等学校</t>
  </si>
  <si>
    <t>SHINYA Yuika</t>
  </si>
  <si>
    <t>新屋 結歌</t>
  </si>
  <si>
    <t>YAMADA Mao</t>
  </si>
  <si>
    <t>山田 真央</t>
  </si>
  <si>
    <t>SUZUGUCHI Mao</t>
  </si>
  <si>
    <t>鈴口 真央</t>
  </si>
  <si>
    <t>ICHIMURA Himeki</t>
  </si>
  <si>
    <t>市村 姫紀</t>
  </si>
  <si>
    <t>ONUKI Shio</t>
  </si>
  <si>
    <t>大貫 詩旺</t>
  </si>
  <si>
    <t>SASAKI Aoba</t>
  </si>
  <si>
    <t>佐々木 碧波</t>
  </si>
  <si>
    <t>SEIRI Kino</t>
  </si>
  <si>
    <t>清利 葵乃</t>
  </si>
  <si>
    <t>MATSUKI Yuna</t>
  </si>
  <si>
    <t>松木 優奈</t>
  </si>
  <si>
    <t>TAKAHASHI Akirako</t>
  </si>
  <si>
    <t>髙橋 瑛子</t>
  </si>
  <si>
    <t>新潟中央高等学校</t>
  </si>
  <si>
    <t>YOKOO Aki</t>
  </si>
  <si>
    <t>横尾 安紀</t>
  </si>
  <si>
    <t>SATO Airu</t>
  </si>
  <si>
    <t>佐藤 あいる</t>
  </si>
  <si>
    <t>一戸高等学校</t>
  </si>
  <si>
    <t>SATO Oka</t>
  </si>
  <si>
    <t>佐藤 桜華</t>
  </si>
  <si>
    <t>KATO Ruri</t>
  </si>
  <si>
    <t>加藤 瑠璃</t>
  </si>
  <si>
    <t>東海学園高校</t>
  </si>
  <si>
    <t>YOSHISAKA Irumi</t>
  </si>
  <si>
    <t>吉阪 いるみ</t>
  </si>
  <si>
    <t>YOSHIDA Mei</t>
  </si>
  <si>
    <t>吉田 芽生</t>
  </si>
  <si>
    <t>KIJI Marin</t>
  </si>
  <si>
    <t>喜地 真鈴</t>
  </si>
  <si>
    <t>東京都市大学等々力高校</t>
  </si>
  <si>
    <t>KIKUTA Kotone</t>
  </si>
  <si>
    <t>菊田 琴音</t>
  </si>
  <si>
    <t>加茂農林高校</t>
  </si>
  <si>
    <t>MORIKAWA Kanna</t>
  </si>
  <si>
    <t>森川 栞奈</t>
  </si>
  <si>
    <t>TAKAHASHI Kiko</t>
  </si>
  <si>
    <t>髙橋 樹香</t>
  </si>
  <si>
    <t>葵高等学校</t>
  </si>
  <si>
    <t>KOIZUMI Sarasa</t>
  </si>
  <si>
    <t>小泉 更紗</t>
  </si>
  <si>
    <t>山梨県立甲府西高校</t>
  </si>
  <si>
    <t>MARUYAMA Aya</t>
  </si>
  <si>
    <t>丸山 彩</t>
  </si>
  <si>
    <t>東海大学付属甲府高等学校</t>
  </si>
  <si>
    <t>YAMASHITA Ami</t>
  </si>
  <si>
    <t>山下 愛望</t>
  </si>
  <si>
    <t>FUJITA Rina</t>
  </si>
  <si>
    <t>藤田 梨愛</t>
  </si>
  <si>
    <t>ISHII Hizuki</t>
  </si>
  <si>
    <t>石井 姫月</t>
  </si>
  <si>
    <t>SAKAI Maria</t>
  </si>
  <si>
    <t>堺 麻里杏</t>
  </si>
  <si>
    <t>KAWASHIMA Koko</t>
  </si>
  <si>
    <t>川嶋 瑚子</t>
  </si>
  <si>
    <t>FUKUI Rina</t>
  </si>
  <si>
    <t>福井 利菜</t>
  </si>
  <si>
    <t>ｶﾘﾀｽ女子高等学校</t>
  </si>
  <si>
    <t>HONDA Hina</t>
  </si>
  <si>
    <t>本田 妃奈</t>
  </si>
  <si>
    <t>新潟高等学校</t>
  </si>
  <si>
    <t>ABE Anju</t>
  </si>
  <si>
    <t>阿部 杏樹</t>
  </si>
  <si>
    <t>KAMIMURA Yura</t>
  </si>
  <si>
    <t>上村 侑良</t>
  </si>
  <si>
    <t>MORO Asuka</t>
  </si>
  <si>
    <t>諸 明日香</t>
  </si>
  <si>
    <t>本庄第一高等学校</t>
  </si>
  <si>
    <t>SATO Hiyori</t>
  </si>
  <si>
    <t>佐藤 陽和</t>
  </si>
  <si>
    <t>ABE Momoka</t>
  </si>
  <si>
    <t>阿部 桃佳</t>
  </si>
  <si>
    <t>NAMBA Yuka</t>
  </si>
  <si>
    <t>難波 優花</t>
  </si>
  <si>
    <t>UENO Koharu</t>
  </si>
  <si>
    <t>上野 香晴</t>
  </si>
  <si>
    <t>AIDA Ena</t>
  </si>
  <si>
    <t>相田 笑那</t>
  </si>
  <si>
    <t>OZAWA Anna</t>
  </si>
  <si>
    <t>小澤 杏奈</t>
  </si>
  <si>
    <t>SUZUKI Kotoe</t>
  </si>
  <si>
    <t>鈴木 琴絵</t>
  </si>
  <si>
    <t>大阪女学院高校</t>
  </si>
  <si>
    <t>COOMBER Ellie</t>
  </si>
  <si>
    <t>Ｃｏｏｍｂｅｒ Ｅｌｌｉｅ</t>
  </si>
  <si>
    <t>MARUYAMA Aiki</t>
  </si>
  <si>
    <t>丸山 愛季</t>
  </si>
  <si>
    <t>YUASA Himena</t>
  </si>
  <si>
    <t>湯浅 姫菜</t>
  </si>
  <si>
    <t>IKEDA Maya</t>
  </si>
  <si>
    <t>池田 茉矢</t>
  </si>
  <si>
    <t>HORIE Yuki</t>
  </si>
  <si>
    <t>堀江 柚季</t>
  </si>
  <si>
    <t>ISHIKURI Yuzu</t>
  </si>
  <si>
    <t>石栗 ゆず</t>
  </si>
  <si>
    <t>岩見沢西高校</t>
  </si>
  <si>
    <t>KOMIYA Ayano</t>
  </si>
  <si>
    <t>小宮 礼乃</t>
  </si>
  <si>
    <t>SATO Anna</t>
  </si>
  <si>
    <t>佐藤 杏那</t>
  </si>
  <si>
    <t>ISHIKAWA Utaba</t>
  </si>
  <si>
    <t>石川 歌葉</t>
  </si>
  <si>
    <t>SHIINOKI Honoka</t>
  </si>
  <si>
    <t>椎木 穏晶</t>
  </si>
  <si>
    <t>米子南高等学校</t>
  </si>
  <si>
    <t>TAKAI Yuna</t>
  </si>
  <si>
    <t>高井 優奈</t>
  </si>
  <si>
    <t>札幌光星高校</t>
  </si>
  <si>
    <t>SUEZAWA Kiho</t>
  </si>
  <si>
    <t>末澤 季歩</t>
  </si>
  <si>
    <t>札幌南高校</t>
  </si>
  <si>
    <t>HIRACHI Saeko</t>
  </si>
  <si>
    <t>平地 冴子</t>
  </si>
  <si>
    <t>KAWATA Chisato</t>
  </si>
  <si>
    <t>川田 千聖</t>
  </si>
  <si>
    <t>TANO Futaba</t>
  </si>
  <si>
    <t>田野 双葉</t>
  </si>
  <si>
    <t>ICHIYANAGI Honoka</t>
  </si>
  <si>
    <t>一柳 帆花</t>
  </si>
  <si>
    <t>愛媛県立上浮穴高等学校</t>
  </si>
  <si>
    <t>TAKABAYASHI Karen</t>
  </si>
  <si>
    <t>高林 花漣</t>
  </si>
  <si>
    <t>松本深志高校</t>
  </si>
  <si>
    <t>TAKABAYASHI Saaya</t>
  </si>
  <si>
    <t>高林 咲綾</t>
  </si>
  <si>
    <t>SAWA Hinako</t>
  </si>
  <si>
    <t>澤 陽奈子</t>
  </si>
  <si>
    <t>浦和ﾙｰﾃﾙ学院高校</t>
  </si>
  <si>
    <t>TOGAME Noa</t>
  </si>
  <si>
    <t>十亀 希空</t>
  </si>
  <si>
    <t>暁高校</t>
  </si>
  <si>
    <t>HARA Ayaki</t>
  </si>
  <si>
    <t>原 彩葵</t>
  </si>
  <si>
    <t>MORI Kinari</t>
  </si>
  <si>
    <t>森 きなり</t>
  </si>
  <si>
    <t>MAKINO Honoka</t>
  </si>
  <si>
    <t>牧野 帆華</t>
  </si>
  <si>
    <t>樟蔭高校</t>
  </si>
  <si>
    <t>MATSUOKA Sakurako</t>
  </si>
  <si>
    <t>松岡 桜子</t>
  </si>
  <si>
    <t>旭川商業高校</t>
  </si>
  <si>
    <t>KAKINUMA Karin</t>
  </si>
  <si>
    <t>柿沼 香凛</t>
  </si>
  <si>
    <t>ISHIMOTO Hina</t>
  </si>
  <si>
    <t>石本 翔凪</t>
  </si>
  <si>
    <t>山田高校</t>
  </si>
  <si>
    <t>NOZAWA Yukiko</t>
  </si>
  <si>
    <t>野澤 由紀子</t>
  </si>
  <si>
    <t>SASAKI Miyu</t>
  </si>
  <si>
    <t>佐々木 美悠</t>
  </si>
  <si>
    <t>ISOMURA Hinako</t>
  </si>
  <si>
    <t>磯村 日名子</t>
  </si>
  <si>
    <t>愛知教育大学付属高校</t>
  </si>
  <si>
    <t>EGAMI Chisato</t>
  </si>
  <si>
    <t>江上 知里</t>
  </si>
  <si>
    <t>佐賀県立致遠館高等学校</t>
  </si>
  <si>
    <t>MATSUOKA Miwa</t>
  </si>
  <si>
    <t>松岡 実和</t>
  </si>
  <si>
    <t>NAKAO Aika</t>
  </si>
  <si>
    <t>中尾 愛彩</t>
  </si>
  <si>
    <t>TANIZAKI Ai</t>
  </si>
  <si>
    <t>谷崎 あい</t>
  </si>
  <si>
    <t>椙山女学園高校</t>
  </si>
  <si>
    <t>TANIZAKI Yui</t>
  </si>
  <si>
    <t>谷崎 ゆい</t>
  </si>
  <si>
    <t>HATANO Kokomi</t>
  </si>
  <si>
    <t>波多野 心美</t>
  </si>
  <si>
    <t>NAGAO Hiwa</t>
  </si>
  <si>
    <t>長尾 日環</t>
  </si>
  <si>
    <t>大妻高等学校</t>
  </si>
  <si>
    <t>WADA Airi</t>
  </si>
  <si>
    <t>和田 愛梨</t>
  </si>
  <si>
    <t>愛媛大学附属高校</t>
  </si>
  <si>
    <t>URAMOTO Maho</t>
  </si>
  <si>
    <t>浦本 真帆</t>
  </si>
  <si>
    <t>熊本第二高校</t>
  </si>
  <si>
    <t>KOTOBUKI Ayane</t>
  </si>
  <si>
    <t>壽 彩寧</t>
  </si>
  <si>
    <t>HINO Maria</t>
  </si>
  <si>
    <t>日野 真莉愛</t>
  </si>
  <si>
    <t>栗山高校</t>
  </si>
  <si>
    <t>KATO Reine</t>
  </si>
  <si>
    <t>加藤 レイネ</t>
  </si>
  <si>
    <t>ﾎﾗｲｿﾞﾝｲﾝﾀｰ高校</t>
  </si>
  <si>
    <t>KUZUTA Karina</t>
  </si>
  <si>
    <t>葛田 香里菜</t>
  </si>
  <si>
    <t>TAKITA Miyabi</t>
  </si>
  <si>
    <t>滝田 雅</t>
  </si>
  <si>
    <t>上三川高校</t>
  </si>
  <si>
    <t>HASHIDUME Sora</t>
  </si>
  <si>
    <t>橋詰 空</t>
  </si>
  <si>
    <t>TSUTSUI Miri</t>
  </si>
  <si>
    <t>筒井 美璃</t>
  </si>
  <si>
    <t>KIKUTA Suzune</t>
  </si>
  <si>
    <t>菊田 涼音</t>
  </si>
  <si>
    <t>三条高校</t>
  </si>
  <si>
    <t>ISHIMOTO Himawari</t>
  </si>
  <si>
    <t>石本 弥周里</t>
  </si>
  <si>
    <t>上浮穴高校</t>
  </si>
  <si>
    <t>HATAKEYAMA Sae</t>
  </si>
  <si>
    <t>畠山 紗依</t>
  </si>
  <si>
    <t>MIZOGUCHI Natsuho</t>
  </si>
  <si>
    <t>溝口 夏帆</t>
  </si>
  <si>
    <t>吉祥女子高等学校</t>
  </si>
  <si>
    <t>MAEMOTO Ayu</t>
  </si>
  <si>
    <t>前本 彩友</t>
  </si>
  <si>
    <t>SHIMIZU Yu</t>
  </si>
  <si>
    <t>清水 悠卯</t>
  </si>
  <si>
    <t>横浜隼人高等学校</t>
  </si>
  <si>
    <t>SHIBAHARA Misaki</t>
  </si>
  <si>
    <t>柴原 美咲</t>
  </si>
  <si>
    <t>TAMURA Karin</t>
  </si>
  <si>
    <t>田村 花梨</t>
  </si>
  <si>
    <t>ABE Kahimi</t>
  </si>
  <si>
    <t>阿部 花日未</t>
  </si>
  <si>
    <t>TAKAGI Kokona</t>
  </si>
  <si>
    <t>髙木 心菜</t>
  </si>
  <si>
    <t>NAKAJIMA Chiara</t>
  </si>
  <si>
    <t>中嶋 智杏楽</t>
  </si>
  <si>
    <t>SUGIMORI Aya</t>
  </si>
  <si>
    <t>杉森 愛弥</t>
  </si>
  <si>
    <t>遺愛女子高校</t>
  </si>
  <si>
    <t>ISAYAMA Tamano</t>
  </si>
  <si>
    <t>諫山 珠乃</t>
  </si>
  <si>
    <t>KITO Nanako</t>
  </si>
  <si>
    <t>鬼頭 菜々子</t>
  </si>
  <si>
    <t>YAMADA Kohina</t>
  </si>
  <si>
    <t>山田 小雛</t>
  </si>
  <si>
    <t>MAEDA Mia</t>
  </si>
  <si>
    <t>前田 未亜</t>
  </si>
  <si>
    <t>OTSUKA Yui</t>
  </si>
  <si>
    <t>大塚 柚衣</t>
  </si>
  <si>
    <t>KATAYAMA Mizuna</t>
  </si>
  <si>
    <t>片山 瑞菜</t>
  </si>
  <si>
    <t>KAZUKI Reina</t>
  </si>
  <si>
    <t>香月 玲奈</t>
  </si>
  <si>
    <t>KASAGI Manaka</t>
  </si>
  <si>
    <t>笠木 希乃佳</t>
  </si>
  <si>
    <t>TAGUCHI Kotoko</t>
  </si>
  <si>
    <t>田口 琴子</t>
  </si>
  <si>
    <t>SATO Haruka</t>
  </si>
  <si>
    <t>佐藤 はるか</t>
  </si>
  <si>
    <t>HIRATA Hana</t>
  </si>
  <si>
    <t>平田 花渚</t>
  </si>
  <si>
    <t>MATSUBARA Mokume</t>
  </si>
  <si>
    <t>松原 三木姫</t>
  </si>
  <si>
    <t>TOMODA Mizuki</t>
  </si>
  <si>
    <t>友田 優希</t>
  </si>
  <si>
    <t>MATUSIMA Yumi</t>
  </si>
  <si>
    <t>松島 由実</t>
  </si>
  <si>
    <t>HATAKEYAMA Koko</t>
  </si>
  <si>
    <t>畠山 瑚子</t>
  </si>
  <si>
    <t>YOKOYAMA Kokono</t>
  </si>
  <si>
    <t>横山 心乃</t>
  </si>
  <si>
    <t>知内高校</t>
  </si>
  <si>
    <t>KASUYA Rei</t>
  </si>
  <si>
    <t>糟谷 怜</t>
  </si>
  <si>
    <t>大谷高校</t>
  </si>
  <si>
    <t>TANIZAKI Yuko</t>
  </si>
  <si>
    <t>谷﨑 悠子</t>
  </si>
  <si>
    <t>KIRIHATA Nozomi</t>
  </si>
  <si>
    <t>桐畑 望</t>
  </si>
  <si>
    <t>NEGI Haruna</t>
  </si>
  <si>
    <t>根木 はるな</t>
  </si>
  <si>
    <t>KISHIMOTO Kaho</t>
  </si>
  <si>
    <t>岸本 夏歩</t>
  </si>
  <si>
    <t>MOCHIDUKI Shu</t>
  </si>
  <si>
    <t>望月 柊</t>
  </si>
  <si>
    <t>FUKUDOME Reina</t>
  </si>
  <si>
    <t>福留 伶菜</t>
  </si>
  <si>
    <t>鹿児島</t>
  </si>
  <si>
    <t>鹿児島第一高校</t>
  </si>
  <si>
    <t>KOBAYASHI Suzu</t>
  </si>
  <si>
    <t>小林 涼</t>
  </si>
  <si>
    <t>HAYASHI Nonoka</t>
  </si>
  <si>
    <t>林 野乃花</t>
  </si>
  <si>
    <t>MAENO Sona</t>
  </si>
  <si>
    <t>前野 壮那</t>
  </si>
  <si>
    <t>NOZAKI Sono</t>
  </si>
  <si>
    <t>野崎 園</t>
  </si>
  <si>
    <t>叡明高等学校</t>
  </si>
  <si>
    <t>SAKAMOTO Chihiro</t>
  </si>
  <si>
    <t>坂本 知優</t>
  </si>
  <si>
    <t>IGARASHI Chihiro</t>
  </si>
  <si>
    <t>五十嵐 千尋</t>
  </si>
  <si>
    <t>SAKUMOTO Manami</t>
  </si>
  <si>
    <t>作本 真奈美</t>
  </si>
  <si>
    <t>松山南高等学校砥部分校</t>
  </si>
  <si>
    <t>MATOBA Aina</t>
  </si>
  <si>
    <t>的場 愛奈</t>
  </si>
  <si>
    <t>東京音大附属高等学校</t>
  </si>
  <si>
    <t>MIMURA Hina</t>
  </si>
  <si>
    <t>三村 陽菜</t>
  </si>
  <si>
    <t>IWATSUKA Minako</t>
  </si>
  <si>
    <t>岩塚 美奈子</t>
  </si>
  <si>
    <t>FUJITA Ruri</t>
  </si>
  <si>
    <t>藤田 るり</t>
  </si>
  <si>
    <t>TAKAHASHI Kae</t>
  </si>
  <si>
    <t>高橋 佳愛</t>
  </si>
  <si>
    <t>鹿児島純心女子高校</t>
  </si>
  <si>
    <t>TAKIZAWA Yuri</t>
  </si>
  <si>
    <t>滝澤 由莉</t>
  </si>
  <si>
    <t>TSUBOTA Yurina</t>
  </si>
  <si>
    <t>坪田 優利奈</t>
  </si>
  <si>
    <t>HATTA Kaho</t>
  </si>
  <si>
    <t>八田 かほ</t>
  </si>
  <si>
    <t>YOKOTA Kaho</t>
  </si>
  <si>
    <t>横田 佳歩</t>
  </si>
  <si>
    <t>HORIGUCHI Akari</t>
  </si>
  <si>
    <t>堀口 あかり</t>
  </si>
  <si>
    <t>HARADA Kino</t>
  </si>
  <si>
    <t>原田 樹乃</t>
  </si>
  <si>
    <t>ARAI Yu</t>
  </si>
  <si>
    <t>新井 侑</t>
  </si>
  <si>
    <t>剣淵高校</t>
  </si>
  <si>
    <t>MIURA Yui</t>
  </si>
  <si>
    <t>三浦 結</t>
  </si>
  <si>
    <t>東京都市大学塩尻高校</t>
  </si>
  <si>
    <t>KOJIMA Kanon</t>
  </si>
  <si>
    <t>小島 桜音</t>
  </si>
  <si>
    <t>KAYAMA Nene</t>
  </si>
  <si>
    <t>鹿山 音々</t>
  </si>
  <si>
    <t>KOSEKI Rino</t>
  </si>
  <si>
    <t>小関 莉乃</t>
  </si>
  <si>
    <t>米沢工業高校</t>
  </si>
  <si>
    <t>AKUTSU Yume</t>
  </si>
  <si>
    <t>阿久津 由芽</t>
  </si>
  <si>
    <t>KAMADA Ai</t>
  </si>
  <si>
    <t>鎌田 愛</t>
  </si>
  <si>
    <t>紋別高校</t>
  </si>
  <si>
    <t>WATANABE Narumi</t>
  </si>
  <si>
    <t>渡邉 愛海</t>
  </si>
  <si>
    <t>HYOUDOU Yuria</t>
  </si>
  <si>
    <t>兵頭 友里愛</t>
  </si>
  <si>
    <t>SENJU Manaka</t>
  </si>
  <si>
    <t>千手 愛佳</t>
  </si>
  <si>
    <t>宮崎</t>
  </si>
  <si>
    <t>宮崎日本大学高等学校</t>
  </si>
  <si>
    <t>MIURA Rina</t>
  </si>
  <si>
    <t>三浦 里奈</t>
  </si>
  <si>
    <t>OKABE Riko</t>
  </si>
  <si>
    <t>岡部 莉子</t>
  </si>
  <si>
    <t>SUDA Hikari</t>
  </si>
  <si>
    <t>須田 ひかり</t>
  </si>
  <si>
    <t>KOBAYASHI Akiyo</t>
  </si>
  <si>
    <t>小林 叡代</t>
  </si>
  <si>
    <t>HAYASHI Yuna</t>
  </si>
  <si>
    <t>林 優奈</t>
  </si>
  <si>
    <t>OKADA Yuka</t>
  </si>
  <si>
    <t>岡田 由香</t>
  </si>
  <si>
    <t>MORI Furan</t>
  </si>
  <si>
    <t>森 風蘭</t>
  </si>
  <si>
    <t>MORI Sae</t>
  </si>
  <si>
    <t>森 彩瑛</t>
  </si>
  <si>
    <t>MIYAGI Kana</t>
  </si>
  <si>
    <t>宮城 佳奈</t>
  </si>
  <si>
    <t>NODA Sakura</t>
  </si>
  <si>
    <t>野田 咲椋</t>
  </si>
  <si>
    <t>HAYASHI Misaki</t>
  </si>
  <si>
    <t>林 美咲</t>
  </si>
  <si>
    <t>KONDO Riko</t>
  </si>
  <si>
    <t>近藤 凛呼</t>
  </si>
  <si>
    <t>TABUSA Ayana</t>
  </si>
  <si>
    <t>田房 綾菜</t>
  </si>
  <si>
    <t>FUJIMORI Karen</t>
  </si>
  <si>
    <t>藤森 花怜</t>
  </si>
  <si>
    <t>SEKIMORI Yuri</t>
  </si>
  <si>
    <t>関森 友里</t>
  </si>
  <si>
    <t>桐蔭学園高校</t>
  </si>
  <si>
    <t>TAKESHITA Fumiko</t>
  </si>
  <si>
    <t>竹下 文子</t>
  </si>
  <si>
    <t>KOHAMA Syuko</t>
  </si>
  <si>
    <t>小濱 周子</t>
  </si>
  <si>
    <t>SAKAI Rinako</t>
  </si>
  <si>
    <t>酒井 里菜子</t>
  </si>
  <si>
    <t>MIYAMOTO Saori</t>
  </si>
  <si>
    <t>宮本 早織</t>
  </si>
  <si>
    <t>WADA Ichika</t>
  </si>
  <si>
    <t>和田 唯愛</t>
  </si>
  <si>
    <t>HATTORI Haruka</t>
  </si>
  <si>
    <t>服部 陽果</t>
  </si>
  <si>
    <t>SAKAI Yukiha</t>
  </si>
  <si>
    <t>酒井 雪初</t>
  </si>
  <si>
    <t>IWAI Kiko</t>
  </si>
  <si>
    <t>岩井 嬉子</t>
  </si>
  <si>
    <t>NISHIDA Yui</t>
  </si>
  <si>
    <t>西田 結唯</t>
  </si>
  <si>
    <t>MIYAMOTO Marin</t>
  </si>
  <si>
    <t>宮本 まりん</t>
  </si>
  <si>
    <t>KAMAKO Miyabi</t>
  </si>
  <si>
    <t>鎌戸 都</t>
  </si>
  <si>
    <t>FUNAMORI Miyabi</t>
  </si>
  <si>
    <t>船盛 雅</t>
  </si>
  <si>
    <t>YOSHIMOTO Aoi</t>
  </si>
  <si>
    <t>吉本 葵</t>
  </si>
  <si>
    <t>NISHIHARA Risa</t>
  </si>
  <si>
    <t>西原 梨紗</t>
  </si>
  <si>
    <t>KAGEYAMA Hana</t>
  </si>
  <si>
    <t>景山 英</t>
  </si>
  <si>
    <t>MORIYAMA Kao</t>
  </si>
  <si>
    <t>森山 佳保</t>
  </si>
  <si>
    <t>ISOBE Sawa</t>
  </si>
  <si>
    <t>礒部 沙和</t>
  </si>
  <si>
    <t>YAMASHITA Koyuki</t>
  </si>
  <si>
    <t>山下 小柚妃</t>
  </si>
  <si>
    <t>HOSOKAWA Rui</t>
  </si>
  <si>
    <t>細河 琉衣</t>
  </si>
  <si>
    <t>SASAYAMA Kirari</t>
  </si>
  <si>
    <t>笹山 來愛</t>
  </si>
  <si>
    <t>HIKIDA Momoka</t>
  </si>
  <si>
    <t>疋田 百華</t>
  </si>
  <si>
    <t>浜松市立高校</t>
  </si>
  <si>
    <t>IMAKI Maiko</t>
  </si>
  <si>
    <t>今城 真生子</t>
  </si>
  <si>
    <t>YAMAMOTO Mio</t>
  </si>
  <si>
    <t>山本 実央</t>
  </si>
  <si>
    <t>MURAYAMA Suzuho</t>
  </si>
  <si>
    <t>村山 すずほ</t>
  </si>
  <si>
    <t>TAKAMATSU Mirei</t>
  </si>
  <si>
    <t>髙松 実礼</t>
  </si>
  <si>
    <t>NISHIDA Mihoko</t>
  </si>
  <si>
    <t>西田 光穂子</t>
  </si>
  <si>
    <t>SAITO Ibuki</t>
  </si>
  <si>
    <t>齋藤 衣吹</t>
  </si>
  <si>
    <t>UEKI Kaede</t>
  </si>
  <si>
    <t>植木 楓</t>
  </si>
  <si>
    <t>ISHIMIZU Shizuku</t>
  </si>
  <si>
    <t>石水 雫</t>
  </si>
  <si>
    <t>北星学園女子中学高等学校</t>
  </si>
  <si>
    <t>OTSUKA Aoi</t>
  </si>
  <si>
    <t>大塚 葵</t>
  </si>
  <si>
    <t>SHIRAKI Haruka</t>
  </si>
  <si>
    <t>白木 遥香</t>
  </si>
  <si>
    <t>YAZAWA Honoka</t>
  </si>
  <si>
    <t>矢澤 穂果</t>
  </si>
  <si>
    <t>YAMAMOTO Tamaki</t>
  </si>
  <si>
    <t>山本 環季</t>
  </si>
  <si>
    <t>KATAKURA Fuka</t>
  </si>
  <si>
    <t>片倉 楓花</t>
  </si>
  <si>
    <t>長野原高校</t>
  </si>
  <si>
    <t>KODANI Momoka</t>
  </si>
  <si>
    <t>小谷 百可</t>
  </si>
  <si>
    <t>NOZAKI Haruka</t>
  </si>
  <si>
    <t>野嵜 遥香</t>
  </si>
  <si>
    <t>KAWAI Tsumugi</t>
  </si>
  <si>
    <t>川合 紬生</t>
  </si>
  <si>
    <t>SANADA Chisaki</t>
  </si>
  <si>
    <t>眞田 知咲希</t>
  </si>
  <si>
    <t>TAKEUCHI Mashiro</t>
  </si>
  <si>
    <t>竹内 茉白</t>
  </si>
  <si>
    <t>SATO Yuina</t>
  </si>
  <si>
    <t>佐藤 優奈</t>
  </si>
  <si>
    <t>郡上北高校</t>
  </si>
  <si>
    <t>MINATOYA Nanami</t>
  </si>
  <si>
    <t>湊屋 七海</t>
  </si>
  <si>
    <t>洛南高等学校附属中学校</t>
  </si>
  <si>
    <t>SUZUKI Chiharu</t>
  </si>
  <si>
    <t>鈴木 千遥</t>
  </si>
  <si>
    <t>SUZUKI Yuki</t>
  </si>
  <si>
    <t>鈴木 由季</t>
  </si>
  <si>
    <t>TATSUMI Nanoha</t>
  </si>
  <si>
    <t>辰巳 なのは</t>
  </si>
  <si>
    <t>MAJIMA Riyo</t>
  </si>
  <si>
    <t>馬島 理世</t>
  </si>
  <si>
    <t>KAWADA Akane</t>
  </si>
  <si>
    <t>川田 朱音</t>
  </si>
  <si>
    <t>OSAWA Shizuku</t>
  </si>
  <si>
    <t>大澤 しずく</t>
  </si>
  <si>
    <t>KOKORO Ogawa</t>
  </si>
  <si>
    <t>小川 心路</t>
  </si>
  <si>
    <t>OOTSUKA Miku</t>
  </si>
  <si>
    <t>大塚 美空</t>
  </si>
  <si>
    <t>HUKUMURA Kana</t>
  </si>
  <si>
    <t>福村 果南</t>
  </si>
  <si>
    <t>YAMASHITA Maya</t>
  </si>
  <si>
    <t>山下 真矢</t>
  </si>
  <si>
    <t>NAKAMURA Uran</t>
  </si>
  <si>
    <t>中村 美蘭</t>
  </si>
  <si>
    <t>ISHINO Aoi</t>
  </si>
  <si>
    <t>石野 葵衣</t>
  </si>
  <si>
    <t>FUJIOKA Yu</t>
  </si>
  <si>
    <t>藤岡 夕羽</t>
  </si>
  <si>
    <t>EZAKI Momoka</t>
  </si>
  <si>
    <t>江崎 百花</t>
  </si>
  <si>
    <t>SAITO Yu</t>
  </si>
  <si>
    <t>齋藤 優</t>
  </si>
  <si>
    <t>SAKUKO Yuna</t>
  </si>
  <si>
    <t>作古 結菜</t>
  </si>
  <si>
    <t>SHIGENO Mikina</t>
  </si>
  <si>
    <t>茂野 未来奈</t>
  </si>
  <si>
    <t>ISHINO Yuma</t>
  </si>
  <si>
    <t>石野 由眞</t>
  </si>
  <si>
    <t>SUZUKI Yura</t>
  </si>
  <si>
    <t>鈴木 結莱</t>
  </si>
  <si>
    <t>KAMIMURA Hina</t>
  </si>
  <si>
    <t>上村 陽菜</t>
  </si>
  <si>
    <t>HITOSUGI Ayaka</t>
  </si>
  <si>
    <t>仁杉 文香</t>
  </si>
  <si>
    <t>HAYASHI Marika</t>
  </si>
  <si>
    <t>林 万理華</t>
  </si>
  <si>
    <t>KAWAHITO Manami</t>
  </si>
  <si>
    <t>川人 愛美</t>
  </si>
  <si>
    <t>天王寺学館高校</t>
  </si>
  <si>
    <t>クロカン男子</t>
    <rPh sb="4" eb="6">
      <t>ダンシ</t>
    </rPh>
    <phoneticPr fontId="3"/>
  </si>
  <si>
    <t>KASAMA Rito</t>
  </si>
  <si>
    <t>笠間 莉斗</t>
  </si>
  <si>
    <t>TANAKA Rikuto</t>
  </si>
  <si>
    <t>田中 里駈人</t>
  </si>
  <si>
    <t>会津工業高等学校</t>
  </si>
  <si>
    <t>TAKEUCHI Kyota</t>
  </si>
  <si>
    <t>竹内 享汰</t>
  </si>
  <si>
    <t>勝山高校</t>
  </si>
  <si>
    <t>ONOZAWA Shuta</t>
  </si>
  <si>
    <t>小野沢 秀太</t>
  </si>
  <si>
    <t>KUROIWA Kippei</t>
  </si>
  <si>
    <t>黒岩 桔平</t>
  </si>
  <si>
    <t>SATO Taisuke</t>
  </si>
  <si>
    <t>佐藤 汰祐</t>
  </si>
  <si>
    <t>TOKUTAKE Yuya</t>
  </si>
  <si>
    <t>徳竹 佑哉</t>
  </si>
  <si>
    <t>MIYAIRI Shunsuke</t>
  </si>
  <si>
    <t>宮入 俊輔</t>
  </si>
  <si>
    <t>OBINATA Ibuki</t>
  </si>
  <si>
    <t>大日方 彩吹</t>
  </si>
  <si>
    <t>OKADA Koki</t>
  </si>
  <si>
    <t>岡田 滉樹</t>
  </si>
  <si>
    <t>MARUYAMA Kaito</t>
  </si>
  <si>
    <t>丸山 海翔</t>
  </si>
  <si>
    <t>MORI Rio</t>
  </si>
  <si>
    <t>森 稟桜</t>
  </si>
  <si>
    <t>KUBOTA Kotaro</t>
  </si>
  <si>
    <t>久保田 康太郎</t>
  </si>
  <si>
    <t>KUBOTA Yakumo</t>
  </si>
  <si>
    <t>久保田 八雲</t>
  </si>
  <si>
    <t>NISHIKATA Haruto</t>
  </si>
  <si>
    <t>西方 遥人</t>
  </si>
  <si>
    <t>SATO Kotora</t>
  </si>
  <si>
    <t>佐藤 冴彪</t>
  </si>
  <si>
    <t>YAMAGUCHI Daiki</t>
  </si>
  <si>
    <t>山口 大輝</t>
  </si>
  <si>
    <t>MATSUURA Yosuke</t>
  </si>
  <si>
    <t>松浦 鷹祐</t>
  </si>
  <si>
    <t>秋田北鷹高校</t>
  </si>
  <si>
    <t>KAMEDA Asahi</t>
  </si>
  <si>
    <t>亀田 朝陽</t>
  </si>
  <si>
    <t>野辺地高校</t>
  </si>
  <si>
    <t>NAKAI Ko</t>
  </si>
  <si>
    <t>中井 煌</t>
  </si>
  <si>
    <t>NUMANO Shinpei</t>
  </si>
  <si>
    <t>沼野 慎平</t>
  </si>
  <si>
    <t>盛岡南高校</t>
  </si>
  <si>
    <t>CHOKAI Mahiro</t>
  </si>
  <si>
    <t>鳥海 真尋</t>
  </si>
  <si>
    <t>TAKAHATA Ayumi</t>
  </si>
  <si>
    <t>髙畑 歩</t>
  </si>
  <si>
    <t>NARA Kotaro</t>
  </si>
  <si>
    <t>奈良 虎太郎</t>
  </si>
  <si>
    <t>KIKUCHI Jinnosuke</t>
  </si>
  <si>
    <t>菊池 仁之介</t>
  </si>
  <si>
    <t>FUJIMOTO Kosuke</t>
  </si>
  <si>
    <t>藤本 孝輔</t>
  </si>
  <si>
    <t>KUROSAWA Yuito</t>
  </si>
  <si>
    <t>黒澤 唯斗</t>
  </si>
  <si>
    <t>SATO Izuki</t>
  </si>
  <si>
    <t>佐藤 泉起</t>
  </si>
  <si>
    <t>十日町高校</t>
  </si>
  <si>
    <t>KIKUCHI Ryusei</t>
  </si>
  <si>
    <t>菊池 隆世</t>
  </si>
  <si>
    <t>ENDO Yoshito</t>
  </si>
  <si>
    <t>遠藤 佳人</t>
  </si>
  <si>
    <t>SHIMADA Tomoki</t>
  </si>
  <si>
    <t>島田 知来</t>
  </si>
  <si>
    <t>富山県立高岡工芸高等学校</t>
  </si>
  <si>
    <t>SHINSHO Ren</t>
  </si>
  <si>
    <t>眞正 蓮</t>
  </si>
  <si>
    <t>BANDAI Yoshiaki</t>
  </si>
  <si>
    <t>坂大 芳輝</t>
  </si>
  <si>
    <t>ANDO Koki</t>
  </si>
  <si>
    <t>安藤 功騎</t>
  </si>
  <si>
    <t>TAMURA Hiroyuki</t>
  </si>
  <si>
    <t>田村 大幸</t>
  </si>
  <si>
    <t>ISHIHARA Toku</t>
  </si>
  <si>
    <t>石原 徳</t>
  </si>
  <si>
    <t>東川高校</t>
  </si>
  <si>
    <t>KUDO Takumi</t>
  </si>
  <si>
    <t>工藤 匠生</t>
  </si>
  <si>
    <t>MAEDA Koki</t>
  </si>
  <si>
    <t>前田 航希</t>
  </si>
  <si>
    <t>YAMAGUCHI Renta</t>
  </si>
  <si>
    <t>山口 蓮太</t>
  </si>
  <si>
    <t>NAGAYASU Kota</t>
  </si>
  <si>
    <t>永易 幸太</t>
  </si>
  <si>
    <t>MURAKAMI Futo</t>
  </si>
  <si>
    <t>村上 楓人</t>
  </si>
  <si>
    <t>旭川農業高校</t>
  </si>
  <si>
    <t>HAYAKAWA Genki</t>
  </si>
  <si>
    <t>早川 元希</t>
  </si>
  <si>
    <t>海星高校</t>
  </si>
  <si>
    <t>BABA Shimpei</t>
  </si>
  <si>
    <t>馬場 慎平</t>
  </si>
  <si>
    <t>KUSHIHASHI Yujiro</t>
  </si>
  <si>
    <t>串橋 祐次郎</t>
  </si>
  <si>
    <t>KITAZAWA Kenshi</t>
  </si>
  <si>
    <t>北澤 謙志</t>
  </si>
  <si>
    <t>TAKAHASHI Tomoya</t>
  </si>
  <si>
    <t>髙橋 朋也</t>
  </si>
  <si>
    <t>KURIBAYASHI Kotaro</t>
  </si>
  <si>
    <t>栗林 虎太郎</t>
  </si>
  <si>
    <t>TOMII Fukuta</t>
  </si>
  <si>
    <t>富井 福太</t>
  </si>
  <si>
    <t>MAEDA Shiryu</t>
  </si>
  <si>
    <t>前田 志颯</t>
  </si>
  <si>
    <t>HOSHIKAWA Seiya</t>
  </si>
  <si>
    <t>干川 清矢</t>
  </si>
  <si>
    <t>GOTO Ryosuke</t>
  </si>
  <si>
    <t>後藤 涼祐</t>
  </si>
  <si>
    <t>OGAWA Tomoya</t>
  </si>
  <si>
    <t>小川 智矢</t>
  </si>
  <si>
    <t>古川黎明高校</t>
  </si>
  <si>
    <t>YAMAKI Touma</t>
  </si>
  <si>
    <t>八巻 斗真</t>
  </si>
  <si>
    <t>大崎中央高等学校</t>
  </si>
  <si>
    <t>OOMIYA Kaito</t>
  </si>
  <si>
    <t>大宮 魁和</t>
  </si>
  <si>
    <t>ENDOU Gaku</t>
  </si>
  <si>
    <t>遠藤 雅空</t>
  </si>
  <si>
    <t>新庄北高等学校</t>
  </si>
  <si>
    <t>KOZAKAI Haruto</t>
  </si>
  <si>
    <t>小堺 陽日</t>
  </si>
  <si>
    <t>十日町総合高校</t>
  </si>
  <si>
    <t>TAKAGI Keita</t>
  </si>
  <si>
    <t>高木 慶大</t>
  </si>
  <si>
    <t>留萌高校</t>
  </si>
  <si>
    <t>IGARASHI Ryusei</t>
  </si>
  <si>
    <t>五十嵐 硫星</t>
  </si>
  <si>
    <t>ISHIKAWA Ryutaro</t>
  </si>
  <si>
    <t>石川 竜太郎</t>
  </si>
  <si>
    <t>美幌高校</t>
  </si>
  <si>
    <t>YOSHIDA Rai</t>
  </si>
  <si>
    <t>吉田 頼生</t>
  </si>
  <si>
    <t>MATSUMOTO Seiya</t>
  </si>
  <si>
    <t>松本 聖也</t>
  </si>
  <si>
    <t>NAGAMATSU Yoshiharu</t>
  </si>
  <si>
    <t>永松 良治</t>
  </si>
  <si>
    <t>IWAMOCHI Haruka</t>
  </si>
  <si>
    <t>岩持 悠日</t>
  </si>
  <si>
    <t>FURUDATE Ryosei</t>
  </si>
  <si>
    <t>古舘 諒誠</t>
  </si>
  <si>
    <t>WAKU Atsuki</t>
  </si>
  <si>
    <t>和久 斡希</t>
  </si>
  <si>
    <t>AOKI Sota</t>
  </si>
  <si>
    <t>青木 颯汰</t>
  </si>
  <si>
    <t>静岡県立島田高校</t>
  </si>
  <si>
    <t>KONUMA Gao</t>
  </si>
  <si>
    <t>小沼 我央</t>
  </si>
  <si>
    <t>新庄南高等学校金山校</t>
  </si>
  <si>
    <t>YONEKAWA Koki</t>
  </si>
  <si>
    <t>米川 昊輝</t>
  </si>
  <si>
    <t>OKADA Ryusuke</t>
  </si>
  <si>
    <t>岡田 龍介</t>
  </si>
  <si>
    <t>NAKAMURA Kota</t>
  </si>
  <si>
    <t>中村 光汰</t>
  </si>
  <si>
    <t>恵庭南高校</t>
  </si>
  <si>
    <t>SATO Gorin</t>
  </si>
  <si>
    <t>佐藤 五輪</t>
  </si>
  <si>
    <t>OSHIKI Haruto</t>
  </si>
  <si>
    <t>押木 遥音</t>
  </si>
  <si>
    <t>HOSOYA Junnosuke</t>
  </si>
  <si>
    <t>細矢 淳之介</t>
  </si>
  <si>
    <t>MASUHARA Minato</t>
  </si>
  <si>
    <t>増原 皆人</t>
  </si>
  <si>
    <t>OBA Kenshin</t>
  </si>
  <si>
    <t>大場 顕真</t>
  </si>
  <si>
    <t>KAWABE Danta</t>
  </si>
  <si>
    <t>川邊 暖太</t>
  </si>
  <si>
    <t>IKEDA Daiki</t>
  </si>
  <si>
    <t>池田 大輝</t>
  </si>
  <si>
    <t>OYAMA Haruki</t>
  </si>
  <si>
    <t>大山 陽生</t>
  </si>
  <si>
    <t>KUROIWA Keisuke</t>
  </si>
  <si>
    <t>黒岩 佳佑</t>
  </si>
  <si>
    <t>SHIMIZU Taichi</t>
  </si>
  <si>
    <t>清水 太一</t>
  </si>
  <si>
    <t>YAMAZAKI Ko</t>
  </si>
  <si>
    <t>山﨑 宏</t>
  </si>
  <si>
    <t>下高井農林高校</t>
  </si>
  <si>
    <t>OKADA Tatsuki</t>
  </si>
  <si>
    <t>岡田 龍樹</t>
  </si>
  <si>
    <t>OKAMURA Souta</t>
  </si>
  <si>
    <t>岡村 颯太</t>
  </si>
  <si>
    <t>KUWABARA Satsuki</t>
  </si>
  <si>
    <t>桑原 颯希</t>
  </si>
  <si>
    <t>尾瀬高等学校</t>
  </si>
  <si>
    <t>NARITA Yuito</t>
  </si>
  <si>
    <t>成田 結翔</t>
  </si>
  <si>
    <t>FUNABA Gaia</t>
  </si>
  <si>
    <t>船場 凱安</t>
  </si>
  <si>
    <t>SAWAGUCHI Gun</t>
  </si>
  <si>
    <t>澤口 群青</t>
  </si>
  <si>
    <t>NAKAMURA Kiyoyuki</t>
  </si>
  <si>
    <t>中村 心侑</t>
  </si>
  <si>
    <t>小坂高校</t>
  </si>
  <si>
    <t>FUJII Yukinori</t>
  </si>
  <si>
    <t>藤井 千徳</t>
  </si>
  <si>
    <t>IWASHITA Masami</t>
  </si>
  <si>
    <t>岩下 聖実</t>
  </si>
  <si>
    <t>KOIKE Shohei</t>
  </si>
  <si>
    <t>小池 祥平</t>
  </si>
  <si>
    <t>MATSUMOTO Riki</t>
  </si>
  <si>
    <t>松本 力</t>
  </si>
  <si>
    <t>NAKAMICHI Haruto</t>
  </si>
  <si>
    <t>中道 陽人</t>
  </si>
  <si>
    <t>SEKI Kotaro</t>
  </si>
  <si>
    <t>関 胡太朗</t>
  </si>
  <si>
    <t>ONODA Riku</t>
  </si>
  <si>
    <t>小野田 陸王</t>
  </si>
  <si>
    <t>OCHIAI Nobuki</t>
  </si>
  <si>
    <t>落合 信輝</t>
  </si>
  <si>
    <t>山形県立新庄南高等学校金山校</t>
  </si>
  <si>
    <t>KIKUCHI Senshiro</t>
  </si>
  <si>
    <t>菊池 泉士郎</t>
  </si>
  <si>
    <t>TOKUTANI Mineyoshi</t>
  </si>
  <si>
    <t>徳谷 嶂睿</t>
  </si>
  <si>
    <t>IKEUCHI Hiroto</t>
  </si>
  <si>
    <t>池内 大翔</t>
  </si>
  <si>
    <t>KOMAMURA Hayato</t>
  </si>
  <si>
    <t>駒村 隼</t>
  </si>
  <si>
    <t>SAKO Aoba</t>
  </si>
  <si>
    <t>佐子 青葉</t>
  </si>
  <si>
    <t>HANAZAWA Fuya</t>
  </si>
  <si>
    <t>花澤 楓也</t>
  </si>
  <si>
    <t>SAKATSUME Shingo</t>
  </si>
  <si>
    <t>坂詰 真吾</t>
  </si>
  <si>
    <t>YAMAKAMI Sota</t>
  </si>
  <si>
    <t>山上 想太</t>
  </si>
  <si>
    <t>ISHIHARA Taka</t>
  </si>
  <si>
    <t>石原 喬</t>
  </si>
  <si>
    <t>MARUYAMA Yuito</t>
  </si>
  <si>
    <t>丸山 由利</t>
  </si>
  <si>
    <t>TABUCHI Yuya</t>
  </si>
  <si>
    <t>田淵 友也</t>
  </si>
  <si>
    <t>KOBAYASHI Shutaro</t>
  </si>
  <si>
    <t>小林 周太郎</t>
  </si>
  <si>
    <t>SATO Junnosuke</t>
  </si>
  <si>
    <t>佐藤 潤之介</t>
  </si>
  <si>
    <t>KOIKE Masato</t>
  </si>
  <si>
    <t>小池 真聖</t>
  </si>
  <si>
    <t>小千谷高校</t>
  </si>
  <si>
    <t>AOKI Hiroto</t>
  </si>
  <si>
    <t>青木 大翔</t>
  </si>
  <si>
    <t>静岡県立焼津中央高校</t>
  </si>
  <si>
    <t>JIZODO Iori</t>
  </si>
  <si>
    <t>地蔵堂 伊織</t>
  </si>
  <si>
    <t>NAIKI Takamune</t>
  </si>
  <si>
    <t>内記 孝宗</t>
  </si>
  <si>
    <t>MISHIMA Yamato</t>
  </si>
  <si>
    <t>三島 大橙</t>
  </si>
  <si>
    <t>SUZUKI Mototsugu</t>
  </si>
  <si>
    <t>鈴木 一世</t>
  </si>
  <si>
    <t>KITAJIMA Kuga</t>
  </si>
  <si>
    <t>北嶋 空河</t>
  </si>
  <si>
    <t>TAKAYANAGI Kouki</t>
  </si>
  <si>
    <t>高柳 宏気</t>
  </si>
  <si>
    <t>TOMII Takashi</t>
  </si>
  <si>
    <t>富井 孝</t>
  </si>
  <si>
    <t>YAMADA Satoshi</t>
  </si>
  <si>
    <t>山田 諭司</t>
  </si>
  <si>
    <t>FUJIWARA Tensei</t>
  </si>
  <si>
    <t>藤原 天聖</t>
  </si>
  <si>
    <t>FUJIMOTO Ibuki</t>
  </si>
  <si>
    <t>藤本 伊吹</t>
  </si>
  <si>
    <t>KASUGA Yoshiyuki</t>
  </si>
  <si>
    <t>春日 喜行</t>
  </si>
  <si>
    <t>MIYAZAWA Nagi</t>
  </si>
  <si>
    <t>宮澤 凪</t>
  </si>
  <si>
    <t>OKADA Yukiya</t>
  </si>
  <si>
    <t>岡田 幸也</t>
  </si>
  <si>
    <t>SATO Yutaka</t>
  </si>
  <si>
    <t>佐藤 悠宇</t>
  </si>
  <si>
    <t>小出高校</t>
  </si>
  <si>
    <t>HIROHA Ruka</t>
  </si>
  <si>
    <t>廣波 琉海</t>
  </si>
  <si>
    <t>下川商業高校</t>
  </si>
  <si>
    <t>YOKOSAWA Yusaku</t>
  </si>
  <si>
    <t>横沢 雄咲</t>
  </si>
  <si>
    <t>NARITA Atsushi</t>
  </si>
  <si>
    <t>成田 絆</t>
  </si>
  <si>
    <t>ISHIDA Shoma</t>
  </si>
  <si>
    <t>石田 翔眞</t>
  </si>
  <si>
    <t>AKUTSU Gakuji</t>
  </si>
  <si>
    <t>阿久津 岳仁</t>
  </si>
  <si>
    <t>SUZUKI Haruto</t>
  </si>
  <si>
    <t>鈴木 陽翔</t>
  </si>
  <si>
    <t>UCHIYAMA Ibuki</t>
  </si>
  <si>
    <t>内山 伊吹</t>
  </si>
  <si>
    <t>WATANABE Rin</t>
  </si>
  <si>
    <t>渡部 凜</t>
  </si>
  <si>
    <t>HIGUCHI Kotaro</t>
  </si>
  <si>
    <t>樋口 虎多朗</t>
  </si>
  <si>
    <t>HONMA Daichi</t>
  </si>
  <si>
    <t>本間 大地</t>
  </si>
  <si>
    <t>HONMA Kouichi</t>
  </si>
  <si>
    <t>本間 幸一</t>
  </si>
  <si>
    <t>NAITO Yumeto</t>
  </si>
  <si>
    <t>内藤 夢翔</t>
  </si>
  <si>
    <t>ENDA Hiroto</t>
  </si>
  <si>
    <t>遠田 廣斗</t>
  </si>
  <si>
    <t>KASAHARA Koki</t>
  </si>
  <si>
    <t>笠原 康暉</t>
  </si>
  <si>
    <t>YAMAZAKI Seito</t>
  </si>
  <si>
    <t>山崎 星翔</t>
  </si>
  <si>
    <t>古川工業高校</t>
  </si>
  <si>
    <t>ITO Syun</t>
  </si>
  <si>
    <t>伊藤 隼</t>
  </si>
  <si>
    <t>SASAKI Towa</t>
  </si>
  <si>
    <t>佐々木 叶羽</t>
  </si>
  <si>
    <t>YUSA Tsubasa</t>
  </si>
  <si>
    <t>遊佐 翼</t>
  </si>
  <si>
    <t>SHINOHARA Yudai</t>
  </si>
  <si>
    <t>篠原 雄大</t>
  </si>
  <si>
    <t>OOSAKA Satsuki</t>
  </si>
  <si>
    <t>大坂 颯輝</t>
  </si>
  <si>
    <t>YUYAMA Fukuto</t>
  </si>
  <si>
    <t>湯山 福虎</t>
  </si>
  <si>
    <t>ARAI Souitirou</t>
  </si>
  <si>
    <t>荒井 颯一郎</t>
  </si>
  <si>
    <t>豊島学院高等学校</t>
  </si>
  <si>
    <t>HIRASAWA Keisuke</t>
  </si>
  <si>
    <t>平澤 圭祐</t>
  </si>
  <si>
    <t>OISHI Shunya</t>
  </si>
  <si>
    <t>大石 旬哉</t>
  </si>
  <si>
    <t>KONUMA Toki</t>
  </si>
  <si>
    <t>小沼 永輝</t>
  </si>
  <si>
    <t>YOKOSE Manato</t>
  </si>
  <si>
    <t>横瀬 愛将</t>
  </si>
  <si>
    <t>WADA Riku</t>
  </si>
  <si>
    <t>和田 陸来</t>
  </si>
  <si>
    <t>KITAGAWA Takuya</t>
  </si>
  <si>
    <t>北川 拓哉</t>
  </si>
  <si>
    <t>AOKI Syotaro</t>
  </si>
  <si>
    <t>青木 樟太朗</t>
  </si>
  <si>
    <t>北杜高校</t>
  </si>
  <si>
    <t>MORISHITA Ryusei</t>
  </si>
  <si>
    <t>森下 竜成</t>
  </si>
  <si>
    <t>MORIGUCHI Yuto</t>
  </si>
  <si>
    <t>森口 優人</t>
  </si>
  <si>
    <t>KOMAZAKI Hanta</t>
  </si>
  <si>
    <t>駒﨑 帆太</t>
  </si>
  <si>
    <t>HOSOKAWA Hiroshi</t>
  </si>
  <si>
    <t>細川 裕志</t>
  </si>
  <si>
    <t>KUSAKA Hiroto</t>
  </si>
  <si>
    <t>日下 寛人</t>
  </si>
  <si>
    <t>KOSHIYAMA Tomoki</t>
  </si>
  <si>
    <t>越山 智貴</t>
  </si>
  <si>
    <t>OKAMURA Masayuki</t>
  </si>
  <si>
    <t>岡村 真之</t>
  </si>
  <si>
    <t>HAGINO Yamato</t>
  </si>
  <si>
    <t>萩野 大和</t>
  </si>
  <si>
    <t>INOUE Souta</t>
  </si>
  <si>
    <t>井上 颯太</t>
  </si>
  <si>
    <t>TANAKA Shou</t>
  </si>
  <si>
    <t>田中 渉</t>
  </si>
  <si>
    <t>拓殖大学紅陵高校</t>
  </si>
  <si>
    <t>SAKURABA Touta</t>
  </si>
  <si>
    <t>櫻庭 瞳太</t>
  </si>
  <si>
    <t>TAKAHASHI Kyosuke</t>
  </si>
  <si>
    <t>高橋 杏介</t>
  </si>
  <si>
    <t>FUCHITA Yamato</t>
  </si>
  <si>
    <t>渕田 大翔</t>
  </si>
  <si>
    <t>YAMAZAKI Yu</t>
  </si>
  <si>
    <t>山﨑 悠</t>
  </si>
  <si>
    <t>KAKIZAKI Jin</t>
  </si>
  <si>
    <t>柿崎 仁</t>
  </si>
  <si>
    <t>YAMADA Motonari</t>
  </si>
  <si>
    <t>山田 志成</t>
  </si>
  <si>
    <t>SAIKI Ouri</t>
  </si>
  <si>
    <t>齋木 凰</t>
  </si>
  <si>
    <t>EMURA Ryu</t>
  </si>
  <si>
    <t>江村 龍</t>
  </si>
  <si>
    <t>NATSUHORI Fukuya</t>
  </si>
  <si>
    <t>夏堀 福也</t>
  </si>
  <si>
    <t>TERASHIMA Kotaro</t>
  </si>
  <si>
    <t>寺島 光太朗</t>
  </si>
  <si>
    <t>KUDO Ruka</t>
  </si>
  <si>
    <t>工藤 琉翔</t>
  </si>
  <si>
    <t>KIKKAWA Shinta</t>
  </si>
  <si>
    <t>吉川 真太</t>
  </si>
  <si>
    <t>YAMATO Takurou</t>
  </si>
  <si>
    <t>山戸 拓郎</t>
  </si>
  <si>
    <t>HIRAKAWA Ryota</t>
  </si>
  <si>
    <t>平川 遼太</t>
  </si>
  <si>
    <t>FUNABASHI Hidefumi</t>
  </si>
  <si>
    <t>舟橋 英史</t>
  </si>
  <si>
    <t>YAMADA Kanta</t>
  </si>
  <si>
    <t>山田 栞大</t>
  </si>
  <si>
    <t>MIYADA Atsuki</t>
  </si>
  <si>
    <t>宮田 敦生</t>
  </si>
  <si>
    <t>ITOU Koutarou</t>
  </si>
  <si>
    <t>伊藤 昂太朗</t>
  </si>
  <si>
    <t>YAMADA Takeru</t>
  </si>
  <si>
    <t>山田 岳瑠</t>
  </si>
  <si>
    <t>KAWAGUCHI Rokuya</t>
  </si>
  <si>
    <t>河口 禄耶</t>
  </si>
  <si>
    <t>OTA Yu</t>
  </si>
  <si>
    <t>太田 釉</t>
  </si>
  <si>
    <t>YAMADA Atsuya</t>
  </si>
  <si>
    <t>山田 篤弥</t>
  </si>
  <si>
    <t>SUMI Taishiro</t>
  </si>
  <si>
    <t>墨 太志郎</t>
  </si>
  <si>
    <t>NIIMI Haruto</t>
  </si>
  <si>
    <t>新美 晴人</t>
  </si>
  <si>
    <t>KANDA Kunihiro</t>
  </si>
  <si>
    <t>神田 地潤</t>
  </si>
  <si>
    <t>TAKEI Tsubasa</t>
  </si>
  <si>
    <t>武井 翼</t>
  </si>
  <si>
    <t>KITAMURA Ryota</t>
  </si>
  <si>
    <t>北村 凌大</t>
  </si>
  <si>
    <t>NISHIKAWA Yuta</t>
  </si>
  <si>
    <t>西川 悠太</t>
  </si>
  <si>
    <t>BANBA Kanato</t>
  </si>
  <si>
    <t>馬場 叶人</t>
  </si>
  <si>
    <t>ISHIDA Haruhito</t>
  </si>
  <si>
    <t>石田 遥士</t>
  </si>
  <si>
    <t>SAWA Ryota</t>
  </si>
  <si>
    <t>澤 稜太</t>
  </si>
  <si>
    <t>OKADA Yamato</t>
  </si>
  <si>
    <t>岡田 大和</t>
  </si>
  <si>
    <t>SHIBATA Kyosuke</t>
  </si>
  <si>
    <t>柴田 恭祐</t>
  </si>
  <si>
    <t>FURUYAMA Tatsuya</t>
  </si>
  <si>
    <t>古山 達也</t>
  </si>
  <si>
    <t>ARAKI Sora</t>
  </si>
  <si>
    <t>荒木 爽良</t>
  </si>
  <si>
    <t>TAGUCHI Jyun</t>
  </si>
  <si>
    <t>田口 潤</t>
  </si>
  <si>
    <t>NAKAI Rei</t>
  </si>
  <si>
    <t>中井 伶維</t>
  </si>
  <si>
    <t>NAGASHIMA Koutarou</t>
  </si>
  <si>
    <t>長島 宏太朗</t>
  </si>
  <si>
    <t>KOHASHI Takumi</t>
  </si>
  <si>
    <t>小橋 拓実</t>
  </si>
  <si>
    <t>IKEO Mizuki</t>
  </si>
  <si>
    <t>池尾 瑞季</t>
  </si>
  <si>
    <t>CHIHARA Masaki</t>
  </si>
  <si>
    <t>千原 優樹</t>
  </si>
  <si>
    <t>INUI Shunsuke</t>
  </si>
  <si>
    <t>乾 駿介</t>
  </si>
  <si>
    <t>UNO Satoshi</t>
  </si>
  <si>
    <t>宇野 知志</t>
  </si>
  <si>
    <t>KOJIMA Ryunosuke</t>
  </si>
  <si>
    <t>小嶌 龍ノ介</t>
  </si>
  <si>
    <t>NUMATA Koyo</t>
  </si>
  <si>
    <t>沼田 紅葉</t>
  </si>
  <si>
    <t>米子工業高等学校</t>
  </si>
  <si>
    <t>BANNO Yuuki</t>
  </si>
  <si>
    <t>坂野 佑樹</t>
  </si>
  <si>
    <t>NAKANO Seiryu</t>
  </si>
  <si>
    <t>中野 惺琉</t>
  </si>
  <si>
    <t>SHIRAHASE Suguri</t>
  </si>
  <si>
    <t>白波瀬 優莉</t>
  </si>
  <si>
    <t>ONO Rentaro</t>
  </si>
  <si>
    <t>小埜 蓮太郎</t>
  </si>
  <si>
    <t>IWASHITA Kousei</t>
  </si>
  <si>
    <t>岩下 耕晴</t>
  </si>
  <si>
    <t>HORI Kouki</t>
  </si>
  <si>
    <t>堀 昴葵</t>
  </si>
  <si>
    <t>MATSUZAWA Yoshito</t>
  </si>
  <si>
    <t>松澤 慶門</t>
  </si>
  <si>
    <t>ITOUJI Ryuto</t>
  </si>
  <si>
    <t>糸氏 琉人</t>
  </si>
  <si>
    <t>ICHIKAWA Shinichiro</t>
  </si>
  <si>
    <t>市川 慎一郎</t>
  </si>
  <si>
    <t>AKIMOTO Jio</t>
  </si>
  <si>
    <t>秋元 慈央</t>
  </si>
  <si>
    <t>YAMAGA Soshi</t>
  </si>
  <si>
    <t>山賀 宗司</t>
  </si>
  <si>
    <t>INUZUKA Haru</t>
  </si>
  <si>
    <t>犬塚 晴</t>
  </si>
  <si>
    <t>札幌新陽高校</t>
  </si>
  <si>
    <t>YOSHIZATO Oose</t>
  </si>
  <si>
    <t>吉里 大瀬</t>
  </si>
  <si>
    <t>安曇川高校</t>
  </si>
  <si>
    <t>YASUHARA Kouki</t>
  </si>
  <si>
    <t>安原 煌貴</t>
  </si>
  <si>
    <t>SAKAI Kentaro</t>
  </si>
  <si>
    <t>酒井 健太郎</t>
  </si>
  <si>
    <t>SHIMIZU Yuki</t>
  </si>
  <si>
    <t>清水 優貴</t>
  </si>
  <si>
    <t>KUREISHI Sota</t>
  </si>
  <si>
    <t>暮石 想大</t>
  </si>
  <si>
    <t>SAKAI Rio</t>
  </si>
  <si>
    <t>酒井 理桜</t>
  </si>
  <si>
    <t>MAKITA Koyo</t>
  </si>
  <si>
    <t>牧田 紅葉</t>
  </si>
  <si>
    <t>INOUE Kai</t>
  </si>
  <si>
    <t>井上 櫂</t>
  </si>
  <si>
    <t>MICHIMAE Keiichi</t>
  </si>
  <si>
    <t>道前 慧一</t>
  </si>
  <si>
    <t>OTANI Taito</t>
  </si>
  <si>
    <t>大谷 泰斗</t>
  </si>
  <si>
    <t>ADACHI Sou</t>
  </si>
  <si>
    <t>足立 壮</t>
  </si>
  <si>
    <t>MIYAGAWA Souhei</t>
  </si>
  <si>
    <t>宮川 壮平</t>
  </si>
  <si>
    <t>KANIE Taisei</t>
  </si>
  <si>
    <t>蟹江 泰誠</t>
  </si>
  <si>
    <t>NIWA Koshi</t>
  </si>
  <si>
    <t>丹羽 光志</t>
  </si>
  <si>
    <t>YABUKI Rui</t>
  </si>
  <si>
    <t>矢吹 瑠一</t>
  </si>
  <si>
    <t>YAMASHITA Shunichiro</t>
  </si>
  <si>
    <t>山下 俊一郎</t>
  </si>
  <si>
    <t>KONNO Yamato</t>
  </si>
  <si>
    <t>今野 大和</t>
  </si>
  <si>
    <t>MURAMATSU Yoyshiro</t>
  </si>
  <si>
    <t>村松 吉郎</t>
  </si>
  <si>
    <t>HASEGAWA Ren</t>
  </si>
  <si>
    <t>長谷川 蓮</t>
  </si>
  <si>
    <t>BABA Reiji</t>
  </si>
  <si>
    <t>馬場 礼侍</t>
  </si>
  <si>
    <t>KONOMA Syoujyun</t>
  </si>
  <si>
    <t>木間 祥順</t>
  </si>
  <si>
    <t>SETOWAKI Yuta</t>
  </si>
  <si>
    <t>瀬戸脇 雄大</t>
  </si>
  <si>
    <t>HIROMOTO Riiki</t>
  </si>
  <si>
    <t>廣本 莉生</t>
  </si>
  <si>
    <t>OGAWA Sota</t>
  </si>
  <si>
    <t>小川 颯太</t>
  </si>
  <si>
    <t>KIKUCHI Kantaro</t>
  </si>
  <si>
    <t>菊池 貫太郎</t>
  </si>
  <si>
    <t>ARAKAWA Takuto</t>
  </si>
  <si>
    <t>荒川 拓大</t>
  </si>
  <si>
    <t>FUJINO Takuto</t>
  </si>
  <si>
    <t>藤野 匠翔</t>
  </si>
  <si>
    <t/>
  </si>
  <si>
    <t>HATTRI Mahito</t>
  </si>
  <si>
    <t>服部 真仁</t>
  </si>
  <si>
    <t>MIYAI Taishi</t>
  </si>
  <si>
    <t>宮井 大資</t>
  </si>
  <si>
    <t>東邦大学付属東邦高校</t>
  </si>
  <si>
    <t>ISHIGURO Taisei</t>
  </si>
  <si>
    <t>石黒 太誠</t>
  </si>
  <si>
    <t>FUJITA Kosuke</t>
  </si>
  <si>
    <t>藤田 康佑</t>
  </si>
  <si>
    <t>三刀屋高校</t>
  </si>
  <si>
    <t>SATO Aoi</t>
  </si>
  <si>
    <t>佐藤 蒼生</t>
  </si>
  <si>
    <t>SUZUKI Taishin</t>
  </si>
  <si>
    <t>鈴木 大心</t>
  </si>
  <si>
    <t>YAMAMOTO Masaki</t>
  </si>
  <si>
    <t>山本 真輝</t>
  </si>
  <si>
    <t>YAMAMOTO Ryotaro</t>
  </si>
  <si>
    <t>山本 亮太朗</t>
  </si>
  <si>
    <t>東邦大東邦高校</t>
  </si>
  <si>
    <t>MIZOGUTI Soshi</t>
  </si>
  <si>
    <t>溝口 創士</t>
  </si>
  <si>
    <t>クロカン女子</t>
    <rPh sb="4" eb="6">
      <t>ジョシ</t>
    </rPh>
    <phoneticPr fontId="3"/>
  </si>
  <si>
    <t>KOSAKA Risa</t>
  </si>
  <si>
    <t>小坂 璃彩</t>
  </si>
  <si>
    <t>MORI Kanon</t>
  </si>
  <si>
    <t>森 かのん</t>
  </si>
  <si>
    <t>FUKUSHI Manaka</t>
  </si>
  <si>
    <t>福士 愛香</t>
  </si>
  <si>
    <t>KANAMARU Norika</t>
  </si>
  <si>
    <t>金丸 典加</t>
  </si>
  <si>
    <t>YOSHIDA Rin</t>
  </si>
  <si>
    <t>吉田 凛</t>
  </si>
  <si>
    <t>NITADORI Saki</t>
  </si>
  <si>
    <t>似鳥 咲</t>
  </si>
  <si>
    <t>KOBUNA Honomi</t>
  </si>
  <si>
    <t>小鮒 穂乃実</t>
  </si>
  <si>
    <t>HANAOKA Keina</t>
  </si>
  <si>
    <t>花岡 桂名</t>
  </si>
  <si>
    <t>YUSA Masumi</t>
  </si>
  <si>
    <t>遊佐 眞素誠</t>
  </si>
  <si>
    <t>古川高校</t>
  </si>
  <si>
    <t>KIMURA Sui</t>
  </si>
  <si>
    <t>木村 翠</t>
  </si>
  <si>
    <t>KOBAYASHI Kano</t>
  </si>
  <si>
    <t>小林 華乃</t>
  </si>
  <si>
    <t>MIYASHITA Miyuki</t>
  </si>
  <si>
    <t>宮下 美幸</t>
  </si>
  <si>
    <t>WATANABE Kotoha</t>
  </si>
  <si>
    <t>渡邉 琴葉</t>
  </si>
  <si>
    <t>ITO Sora</t>
  </si>
  <si>
    <t>伊藤 そら</t>
  </si>
  <si>
    <t>OSE Chiemi</t>
  </si>
  <si>
    <t>大瀬 千恵美</t>
  </si>
  <si>
    <t>YAMAMOTO Mayuko</t>
  </si>
  <si>
    <t>山本 茉由子</t>
  </si>
  <si>
    <t>南砺福野高校</t>
  </si>
  <si>
    <t>KOBAYASHI Kanon</t>
  </si>
  <si>
    <t>小林 花音</t>
  </si>
  <si>
    <t>おといねっぷ美術工芸高校</t>
  </si>
  <si>
    <t>KOBAYASHI Karin</t>
  </si>
  <si>
    <t>小林 花凛</t>
  </si>
  <si>
    <t>KIKUCHI Rinka</t>
  </si>
  <si>
    <t>菊池 凜花</t>
  </si>
  <si>
    <t>NOGUCHI Airi</t>
  </si>
  <si>
    <t>野口 愛莉</t>
  </si>
  <si>
    <t>TAKAHASHI Sayumi</t>
  </si>
  <si>
    <t>髙橋 幸由実</t>
  </si>
  <si>
    <t>TAKAHASHI Mira</t>
  </si>
  <si>
    <t>髙橋 実楽</t>
  </si>
  <si>
    <t>MATSUZAWA Kokoro</t>
  </si>
  <si>
    <t>松沢 意</t>
  </si>
  <si>
    <t>KANATSU Miyu</t>
  </si>
  <si>
    <t>金津 美雪</t>
  </si>
  <si>
    <t>SUZUKI Reina</t>
  </si>
  <si>
    <t>鈴木 玲菜</t>
  </si>
  <si>
    <t>KOJIMA Mihoshi</t>
  </si>
  <si>
    <t>小島 弥星</t>
  </si>
  <si>
    <t>YAMAZAKI Iroha</t>
  </si>
  <si>
    <t>山﨑 彩羽</t>
  </si>
  <si>
    <t>SHINOJIMA Nagisa</t>
  </si>
  <si>
    <t>篠島 渚紗</t>
  </si>
  <si>
    <t>HORI Hiori</t>
  </si>
  <si>
    <t>堀 陽央里</t>
  </si>
  <si>
    <t>UENO Asaka</t>
  </si>
  <si>
    <t>上野 朝香</t>
  </si>
  <si>
    <t>旭川東高校</t>
  </si>
  <si>
    <t>MAKITA Suzuha</t>
  </si>
  <si>
    <t>牧田 鈴葉</t>
  </si>
  <si>
    <t>KONDO Kiyora</t>
  </si>
  <si>
    <t>近藤 きよら</t>
  </si>
  <si>
    <t>KOBAYASHI Mao</t>
  </si>
  <si>
    <t>小林 真緒</t>
  </si>
  <si>
    <t>MIYAZAKI Mai</t>
  </si>
  <si>
    <t>宮崎 真衣</t>
  </si>
  <si>
    <t>KIRIYAMA Hinata</t>
  </si>
  <si>
    <t>桐山 日向</t>
  </si>
  <si>
    <t>HAFUKA Saya</t>
  </si>
  <si>
    <t>羽深 沙彩</t>
  </si>
  <si>
    <t>KABASAWA Himari</t>
  </si>
  <si>
    <t>樺澤 ひまり</t>
  </si>
  <si>
    <t>SHIMIZU Nana</t>
  </si>
  <si>
    <t>清水 那菜</t>
  </si>
  <si>
    <t>MURATA Momoka</t>
  </si>
  <si>
    <t>村田 桃華</t>
  </si>
  <si>
    <t>KUBOTA Kurumi</t>
  </si>
  <si>
    <t>窪田 くるみ</t>
  </si>
  <si>
    <t>KASHIHARA Sakura</t>
  </si>
  <si>
    <t>柏原 桜花</t>
  </si>
  <si>
    <t>MIYAIRI Sara</t>
  </si>
  <si>
    <t>宮入 彩愛</t>
  </si>
  <si>
    <t>MIYAZAWA Yu</t>
  </si>
  <si>
    <t>宮澤 結宇</t>
  </si>
  <si>
    <t>ABE Kanon</t>
  </si>
  <si>
    <t>安部 花穏</t>
  </si>
  <si>
    <t>OYAMADA Rinka</t>
  </si>
  <si>
    <t>小山田 凛花</t>
  </si>
  <si>
    <t>SASAKI Hana</t>
  </si>
  <si>
    <t>佐々木 はな</t>
  </si>
  <si>
    <t>TONOSAKI Yume</t>
  </si>
  <si>
    <t>外崎 優芽</t>
  </si>
  <si>
    <t>ARAI Asami</t>
  </si>
  <si>
    <t>新井 朝海</t>
  </si>
  <si>
    <t>KUROSAWA Riko</t>
  </si>
  <si>
    <t>黒澤 璃恋</t>
  </si>
  <si>
    <t>ASADA Sumire</t>
  </si>
  <si>
    <t>浅田 純伶</t>
  </si>
  <si>
    <t>SAWATA Yamame</t>
  </si>
  <si>
    <t>澤田 大芽</t>
  </si>
  <si>
    <t>KUBOTA Miyu</t>
  </si>
  <si>
    <t>久保田 美有</t>
  </si>
  <si>
    <t>MATSUZAWA Yuzuki</t>
  </si>
  <si>
    <t>松澤 柚葵</t>
  </si>
  <si>
    <t>TAKAHASHI Kaho</t>
  </si>
  <si>
    <t>髙橋 佳歩</t>
  </si>
  <si>
    <t>KISHIMOTO Wakana</t>
  </si>
  <si>
    <t>岸本 和奏</t>
  </si>
  <si>
    <t>SASAKI Riko</t>
  </si>
  <si>
    <t>佐々木 璃子</t>
  </si>
  <si>
    <t>FUKUHARA Yuka</t>
  </si>
  <si>
    <t>福原 優香</t>
  </si>
  <si>
    <t>HATAKEYAMA Ayaka</t>
  </si>
  <si>
    <t>畠山 絢香</t>
  </si>
  <si>
    <t>MIZUMOTO Momoka</t>
  </si>
  <si>
    <t>水本 百香</t>
  </si>
  <si>
    <t>OZEKI Haruyo</t>
  </si>
  <si>
    <t>大堰 喜代</t>
  </si>
  <si>
    <t>SHINSHO Rin</t>
  </si>
  <si>
    <t>眞正 綸</t>
  </si>
  <si>
    <t>ISHIDA Aoi</t>
  </si>
  <si>
    <t>石田 葵</t>
  </si>
  <si>
    <t>MIYAKE Yui</t>
  </si>
  <si>
    <t>三宅 優衣</t>
  </si>
  <si>
    <t>SUGITA Kisaki</t>
  </si>
  <si>
    <t>杦田 葵咲</t>
  </si>
  <si>
    <t>SHINOHARA Akane</t>
  </si>
  <si>
    <t>篠原 茜</t>
  </si>
  <si>
    <t>NAGAMOTO Kiyora</t>
  </si>
  <si>
    <t>永本 聖空</t>
  </si>
  <si>
    <t>ITABASHI Nanase</t>
  </si>
  <si>
    <t>板橋 七々瀬</t>
  </si>
  <si>
    <t>ISHIKURO Ayu</t>
  </si>
  <si>
    <t>石黒 有由</t>
  </si>
  <si>
    <t>HISADA Nene</t>
  </si>
  <si>
    <t>久田 子寧</t>
  </si>
  <si>
    <t>KATAOKA Shiho</t>
  </si>
  <si>
    <t>片岡 志穂</t>
  </si>
  <si>
    <t>岩国高校</t>
  </si>
  <si>
    <t>DOI Sayuri</t>
  </si>
  <si>
    <t>土居 小祐理</t>
  </si>
  <si>
    <t>UMEWAKI Aiko</t>
  </si>
  <si>
    <t>梅脇 愛子</t>
  </si>
  <si>
    <t>OCHIAI Mio</t>
  </si>
  <si>
    <t>落合 珠央</t>
  </si>
  <si>
    <t>SAITOU Hatsumi</t>
  </si>
  <si>
    <t>齋藤 初実</t>
  </si>
  <si>
    <t>KANEMAKI Mio</t>
  </si>
  <si>
    <t>印牧 弥音</t>
  </si>
  <si>
    <t>NAKAJIMA Ayane</t>
  </si>
  <si>
    <t>中島 綾音</t>
  </si>
  <si>
    <t>MARUYAMA Mei</t>
  </si>
  <si>
    <t>丸山 萠衣</t>
  </si>
  <si>
    <t>NAKAJIMA Aya</t>
  </si>
  <si>
    <t>中嶋 彩惠</t>
  </si>
  <si>
    <t>FUJISWA Yuki</t>
  </si>
  <si>
    <t>藤澤 由姫</t>
  </si>
  <si>
    <t>TANI Honoka</t>
  </si>
  <si>
    <t>谷 穂香</t>
  </si>
  <si>
    <t>OOSAWA Risa</t>
  </si>
  <si>
    <t>大沢 梨紗</t>
  </si>
  <si>
    <t>KODAMA Ayaka</t>
  </si>
  <si>
    <t>児玉 綾香</t>
  </si>
  <si>
    <t>NORO Yuzuki</t>
  </si>
  <si>
    <t>野呂 悠月</t>
  </si>
  <si>
    <t>YAMADA Toko</t>
  </si>
  <si>
    <t>山田 橙子</t>
  </si>
  <si>
    <t>MATSUE Yuu</t>
  </si>
  <si>
    <t>松江 悠</t>
  </si>
  <si>
    <t>YABASHI Kana</t>
  </si>
  <si>
    <t>矢橋 佳奈</t>
  </si>
  <si>
    <t>KUROSITA Haruhi</t>
  </si>
  <si>
    <t>黒下 はるひ</t>
  </si>
  <si>
    <t>WATANABE Manami</t>
  </si>
  <si>
    <t>渡邉 真那実</t>
  </si>
  <si>
    <t>MATSUMOTO Sora</t>
  </si>
  <si>
    <t>松本 空</t>
  </si>
  <si>
    <t>KAWASAKI Rina</t>
  </si>
  <si>
    <t>川﨑 理名</t>
  </si>
  <si>
    <t>KONDO Shieru</t>
  </si>
  <si>
    <t>近藤 史絵瑠</t>
  </si>
  <si>
    <t>KAINUMA Yuzuki</t>
  </si>
  <si>
    <t>海沼 優月</t>
  </si>
  <si>
    <t>OHIRA Kanna</t>
  </si>
  <si>
    <t>大平 柑奈</t>
  </si>
  <si>
    <t>YAMAZAKI Jui</t>
  </si>
  <si>
    <t>山﨑 詩由衣</t>
  </si>
  <si>
    <t>MATUDA Yui</t>
  </si>
  <si>
    <t>松田 結衣</t>
  </si>
  <si>
    <t>SAKAMOTO Kikka</t>
  </si>
  <si>
    <t>坂本 季花</t>
  </si>
  <si>
    <t>TOYOYAMA Nazuki</t>
  </si>
  <si>
    <t>豊山 菜月</t>
  </si>
  <si>
    <t>YAMADA Yui</t>
  </si>
  <si>
    <t>山田 結衣</t>
  </si>
  <si>
    <t>KUROKAWA Riko</t>
  </si>
  <si>
    <t>黒川 璃子</t>
  </si>
  <si>
    <t>SAWA Miyuu</t>
  </si>
  <si>
    <t>澤 心優</t>
  </si>
  <si>
    <t>UNO Rina</t>
  </si>
  <si>
    <t>宇野 りな</t>
  </si>
  <si>
    <t>KAWAMURA Asuka</t>
  </si>
  <si>
    <t>川村 明日香</t>
  </si>
  <si>
    <t>IZUMIMOTO Kaoru</t>
  </si>
  <si>
    <t>泉本 薫</t>
  </si>
  <si>
    <t>MIYADA Nao</t>
  </si>
  <si>
    <t>宮田 菜央</t>
  </si>
  <si>
    <t>MOROTA Mao</t>
  </si>
  <si>
    <t>諸田 麻央</t>
  </si>
  <si>
    <t>IRIE Hana</t>
  </si>
  <si>
    <t>入江 花</t>
  </si>
  <si>
    <t>FUJIWARA Satsuki</t>
  </si>
  <si>
    <t>藤原 沙月</t>
  </si>
  <si>
    <t>FUNABASHI Waka</t>
  </si>
  <si>
    <t>舩橋 和花</t>
  </si>
  <si>
    <t>KONDO Miu</t>
  </si>
  <si>
    <t>近藤 美羽</t>
  </si>
  <si>
    <t>IKUTA Mahana</t>
  </si>
  <si>
    <t>生田 茉花</t>
  </si>
  <si>
    <t>NAGAI Natsuki</t>
  </si>
  <si>
    <t>永井 夏喜</t>
  </si>
  <si>
    <t>SUDA Mayuna</t>
  </si>
  <si>
    <t>須田 茉結奈</t>
  </si>
  <si>
    <t>MORIUCHI Miki</t>
  </si>
  <si>
    <t>森内 美妃</t>
  </si>
  <si>
    <t>YAMANE Mizuki</t>
  </si>
  <si>
    <t>山根 瑞喜</t>
  </si>
  <si>
    <t>KATAYAMA Yurina</t>
  </si>
  <si>
    <t>片山 夕吏奈</t>
  </si>
  <si>
    <t>WATANABE Miyu</t>
  </si>
  <si>
    <t>渡邉 実優</t>
  </si>
  <si>
    <t>KATOU Kanae</t>
  </si>
  <si>
    <t>加藤 かなえ</t>
  </si>
  <si>
    <t>NAKAJIMA Noriko</t>
  </si>
  <si>
    <t>中島 礼子</t>
  </si>
  <si>
    <t>CHIBANA Mana</t>
  </si>
  <si>
    <t>知花 愛</t>
  </si>
  <si>
    <t>筑波大学附属高校</t>
  </si>
  <si>
    <t>TAKEDA Chiri</t>
  </si>
  <si>
    <t>武田 知莉</t>
  </si>
  <si>
    <t>ジャンプ男子</t>
    <rPh sb="4" eb="6">
      <t>ダンシ</t>
    </rPh>
    <phoneticPr fontId="3"/>
  </si>
  <si>
    <t>伊藤 煌牙</t>
  </si>
  <si>
    <t>太田 誇太郎</t>
  </si>
  <si>
    <t>杉山 律太</t>
  </si>
  <si>
    <t>坂野 旭飛</t>
  </si>
  <si>
    <t>森 恢晟</t>
  </si>
  <si>
    <t>沢田 勇渡</t>
  </si>
  <si>
    <t>五所川原農林高校</t>
  </si>
  <si>
    <t>山本 宇宙</t>
  </si>
  <si>
    <t>目時 羽琉</t>
  </si>
  <si>
    <t>佐藤 新汰</t>
  </si>
  <si>
    <t>西田 蓮太郎</t>
  </si>
  <si>
    <t>小林 裕大</t>
  </si>
  <si>
    <t>清水 広大</t>
  </si>
  <si>
    <t>余市紅志高校</t>
  </si>
  <si>
    <t>布施 飛雄真</t>
  </si>
  <si>
    <t>村山 賢助</t>
  </si>
  <si>
    <t>ジャンプ女子</t>
    <rPh sb="4" eb="6">
      <t>ジョシ</t>
    </rPh>
    <phoneticPr fontId="3"/>
  </si>
  <si>
    <t>岩崎 里胡</t>
  </si>
  <si>
    <t>池田 葉月</t>
  </si>
  <si>
    <t>札幌日大高校</t>
  </si>
  <si>
    <t>三上 琳加</t>
  </si>
  <si>
    <t>斎藤 優</t>
  </si>
  <si>
    <t>小森 野々花</t>
  </si>
  <si>
    <t>藤元 彩子</t>
  </si>
  <si>
    <t>弘前工業高校</t>
  </si>
  <si>
    <t>日野森 琥珀</t>
  </si>
  <si>
    <t>佐藤 柚月</t>
  </si>
  <si>
    <t>長谷川 芽依</t>
  </si>
  <si>
    <t>櫻井 羽奈</t>
  </si>
  <si>
    <t>深澤 彩月</t>
  </si>
  <si>
    <t>渡部 華蓮</t>
  </si>
  <si>
    <t>鈴木 楓花</t>
  </si>
  <si>
    <t>幸山 華子</t>
  </si>
  <si>
    <t>竹内 千穂</t>
  </si>
  <si>
    <t>内田 ここな</t>
  </si>
  <si>
    <t>長野清泉女学院高校</t>
  </si>
  <si>
    <t>武田 眞穂</t>
  </si>
  <si>
    <t>羽後高校</t>
  </si>
  <si>
    <t>コンバインド男子</t>
    <rPh sb="6" eb="8">
      <t>ダンシ</t>
    </rPh>
    <phoneticPr fontId="3"/>
  </si>
  <si>
    <t>ITO Koga</t>
  </si>
  <si>
    <t>OTA Kotaro</t>
  </si>
  <si>
    <t>SUGIYAMA Ritsuta</t>
  </si>
  <si>
    <t>MORI Kaisei</t>
  </si>
  <si>
    <t>SAWADA Yuto</t>
  </si>
  <si>
    <t>YAMAMOTO Sora</t>
  </si>
  <si>
    <t>コンバインド女子</t>
    <rPh sb="6" eb="8">
      <t>ジョシ</t>
    </rPh>
    <phoneticPr fontId="3"/>
  </si>
  <si>
    <t>IKEDA Hazuki</t>
  </si>
  <si>
    <t>TAKEDA Maho</t>
  </si>
  <si>
    <t>IWASAKI Riko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</si>
</sst>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74">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2"/>
      <color indexed="81"/>
      <name val="ＭＳ Ｐゴシック"/>
      <family val="3"/>
      <charset val="128"/>
    </font>
    <font>
      <sz val="12"/>
      <color indexed="81"/>
      <name val="ＭＳ Ｐゴシック"/>
      <family val="3"/>
      <charset val="128"/>
    </font>
    <font>
      <b/>
      <sz val="14"/>
      <color indexed="81"/>
      <name val="ＭＳ Ｐゴシック"/>
      <family val="3"/>
      <charset val="128"/>
    </font>
    <font>
      <sz val="14"/>
      <color indexed="81"/>
      <name val="ＭＳ Ｐゴシック"/>
      <family val="3"/>
      <charset val="128"/>
    </font>
    <font>
      <sz val="11"/>
      <name val="メイリオ"/>
      <family val="3"/>
      <charset val="128"/>
    </font>
    <font>
      <sz val="11"/>
      <name val="Meiryo UI"/>
      <family val="3"/>
      <charset val="128"/>
    </font>
    <font>
      <sz val="9"/>
      <name val="Meiryo UI"/>
      <family val="3"/>
      <charset val="128"/>
    </font>
    <font>
      <sz val="18"/>
      <name val="Meiryo UI"/>
      <family val="3"/>
      <charset val="128"/>
    </font>
    <font>
      <sz val="14"/>
      <name val="Meiryo UI"/>
      <family val="3"/>
      <charset val="128"/>
    </font>
    <font>
      <sz val="24"/>
      <name val="Meiryo UI"/>
      <family val="3"/>
      <charset val="128"/>
    </font>
    <font>
      <u/>
      <sz val="11"/>
      <color indexed="12"/>
      <name val="Meiryo UI"/>
      <family val="3"/>
      <charset val="128"/>
    </font>
    <font>
      <sz val="12"/>
      <name val="Meiryo UI"/>
      <family val="3"/>
      <charset val="128"/>
    </font>
    <font>
      <b/>
      <sz val="20"/>
      <name val="Meiryo UI"/>
      <family val="3"/>
      <charset val="128"/>
    </font>
    <font>
      <b/>
      <sz val="14"/>
      <name val="Meiryo UI"/>
      <family val="3"/>
      <charset val="128"/>
    </font>
    <font>
      <sz val="16"/>
      <name val="Meiryo UI"/>
      <family val="3"/>
      <charset val="128"/>
    </font>
    <font>
      <sz val="20"/>
      <name val="Meiryo UI"/>
      <family val="3"/>
      <charset val="128"/>
    </font>
    <font>
      <sz val="10"/>
      <name val="Meiryo UI"/>
      <family val="3"/>
      <charset val="128"/>
    </font>
    <font>
      <sz val="12"/>
      <color rgb="FFFF0000"/>
      <name val="Meiryo UI"/>
      <family val="3"/>
      <charset val="128"/>
    </font>
    <font>
      <sz val="11"/>
      <color rgb="FFFF0000"/>
      <name val="Meiryo UI"/>
      <family val="3"/>
      <charset val="128"/>
    </font>
    <font>
      <b/>
      <sz val="20"/>
      <color rgb="FFFF0000"/>
      <name val="Meiryo UI"/>
      <family val="3"/>
      <charset val="128"/>
    </font>
    <font>
      <sz val="18"/>
      <color rgb="FFFF0000"/>
      <name val="Meiryo UI"/>
      <family val="3"/>
      <charset val="128"/>
    </font>
    <font>
      <sz val="14"/>
      <color rgb="FFFF0000"/>
      <name val="Meiryo UI"/>
      <family val="3"/>
      <charset val="128"/>
    </font>
    <font>
      <b/>
      <sz val="14"/>
      <color rgb="FFFF0000"/>
      <name val="Meiryo UI"/>
      <family val="3"/>
      <charset val="128"/>
    </font>
    <font>
      <sz val="16"/>
      <color rgb="FFFF0000"/>
      <name val="Meiryo UI"/>
      <family val="3"/>
      <charset val="128"/>
    </font>
    <font>
      <sz val="20"/>
      <color rgb="FFFF0000"/>
      <name val="Meiryo UI"/>
      <family val="3"/>
      <charset val="128"/>
    </font>
    <font>
      <sz val="14"/>
      <color indexed="10"/>
      <name val="Meiryo UI"/>
      <family val="3"/>
      <charset val="128"/>
    </font>
    <font>
      <sz val="10"/>
      <color rgb="FFFF0000"/>
      <name val="Meiryo UI"/>
      <family val="3"/>
      <charset val="128"/>
    </font>
    <font>
      <sz val="12"/>
      <color indexed="10"/>
      <name val="Meiryo UI"/>
      <family val="3"/>
      <charset val="128"/>
    </font>
    <font>
      <sz val="11"/>
      <color indexed="10"/>
      <name val="Meiryo UI"/>
      <family val="3"/>
      <charset val="128"/>
    </font>
    <font>
      <b/>
      <sz val="20"/>
      <color indexed="10"/>
      <name val="Meiryo UI"/>
      <family val="3"/>
      <charset val="128"/>
    </font>
    <font>
      <sz val="20"/>
      <color indexed="10"/>
      <name val="Meiryo UI"/>
      <family val="3"/>
      <charset val="128"/>
    </font>
    <font>
      <sz val="18"/>
      <color indexed="10"/>
      <name val="Meiryo UI"/>
      <family val="3"/>
      <charset val="128"/>
    </font>
    <font>
      <b/>
      <sz val="14"/>
      <color indexed="10"/>
      <name val="Meiryo UI"/>
      <family val="3"/>
      <charset val="128"/>
    </font>
    <font>
      <sz val="16"/>
      <color indexed="10"/>
      <name val="Meiryo UI"/>
      <family val="3"/>
      <charset val="128"/>
    </font>
    <font>
      <b/>
      <sz val="24"/>
      <name val="Meiryo UI"/>
      <family val="3"/>
      <charset val="128"/>
    </font>
    <font>
      <sz val="28"/>
      <name val="Meiryo UI"/>
      <family val="3"/>
      <charset val="128"/>
    </font>
    <font>
      <sz val="26"/>
      <name val="Meiryo UI"/>
      <family val="3"/>
      <charset val="128"/>
    </font>
    <font>
      <b/>
      <sz val="24"/>
      <color indexed="10"/>
      <name val="Meiryo UI"/>
      <family val="3"/>
      <charset val="128"/>
    </font>
    <font>
      <sz val="24"/>
      <color indexed="10"/>
      <name val="Meiryo UI"/>
      <family val="3"/>
      <charset val="128"/>
    </font>
    <font>
      <sz val="28"/>
      <color indexed="10"/>
      <name val="Meiryo UI"/>
      <family val="3"/>
      <charset val="128"/>
    </font>
    <font>
      <sz val="18"/>
      <color theme="0" tint="-0.499984740745262"/>
      <name val="Meiryo UI"/>
      <family val="3"/>
      <charset val="128"/>
    </font>
    <font>
      <sz val="20"/>
      <color theme="0" tint="-0.499984740745262"/>
      <name val="Meiryo UI"/>
      <family val="3"/>
      <charset val="128"/>
    </font>
    <font>
      <b/>
      <sz val="9"/>
      <color indexed="81"/>
      <name val="MS P ゴシック"/>
      <family val="3"/>
      <charset val="128"/>
    </font>
    <font>
      <sz val="11"/>
      <color theme="1"/>
      <name val="メイリオ"/>
      <family val="3"/>
      <charset val="128"/>
    </font>
    <font>
      <sz val="9"/>
      <color theme="1"/>
      <name val="メイリオ"/>
      <family val="3"/>
      <charset val="128"/>
    </font>
    <font>
      <sz val="10"/>
      <color theme="1"/>
      <name val="メイリオ"/>
      <family val="3"/>
      <charset val="128"/>
    </font>
    <font>
      <sz val="14"/>
      <color theme="1"/>
      <name val="メイリオ"/>
      <family val="3"/>
      <charset val="128"/>
    </font>
    <font>
      <b/>
      <sz val="16"/>
      <color theme="1"/>
      <name val="メイリオ"/>
      <family val="3"/>
      <charset val="128"/>
    </font>
    <font>
      <b/>
      <sz val="12"/>
      <color theme="1"/>
      <name val="メイリオ"/>
      <family val="3"/>
      <charset val="128"/>
    </font>
    <font>
      <sz val="12"/>
      <color theme="1"/>
      <name val="メイリオ"/>
      <family val="3"/>
      <charset val="128"/>
    </font>
    <font>
      <sz val="18"/>
      <color theme="1"/>
      <name val="メイリオ"/>
      <family val="3"/>
      <charset val="128"/>
    </font>
    <font>
      <u/>
      <sz val="11"/>
      <color theme="1"/>
      <name val="メイリオ"/>
      <family val="3"/>
      <charset val="128"/>
    </font>
    <font>
      <sz val="6"/>
      <color theme="1"/>
      <name val="メイリオ"/>
      <family val="3"/>
      <charset val="128"/>
    </font>
    <font>
      <b/>
      <sz val="11"/>
      <color theme="1"/>
      <name val="Meiryo UI"/>
      <family val="3"/>
      <charset val="128"/>
    </font>
    <font>
      <b/>
      <sz val="10"/>
      <color indexed="81"/>
      <name val="ＭＳ Ｐゴシック"/>
      <family val="3"/>
      <charset val="128"/>
    </font>
    <font>
      <sz val="9"/>
      <color indexed="81"/>
      <name val="MS P ゴシック"/>
      <family val="3"/>
      <charset val="128"/>
    </font>
    <font>
      <b/>
      <sz val="10"/>
      <color indexed="81"/>
      <name val="MS P ゴシック"/>
      <family val="3"/>
      <charset val="128"/>
    </font>
    <font>
      <b/>
      <sz val="14"/>
      <color indexed="81"/>
      <name val="MS P ゴシック"/>
      <family val="3"/>
      <charset val="128"/>
    </font>
    <font>
      <b/>
      <u/>
      <sz val="14"/>
      <color indexed="81"/>
      <name val="ＭＳ Ｐゴシック"/>
      <family val="3"/>
      <charset val="128"/>
    </font>
    <font>
      <b/>
      <u/>
      <sz val="14"/>
      <color indexed="81"/>
      <name val="MS P ゴシック"/>
      <family val="3"/>
      <charset val="128"/>
    </font>
    <font>
      <sz val="11"/>
      <name val="ＡＲ丸ゴシック体Ｍ"/>
      <family val="3"/>
      <charset val="128"/>
    </font>
    <font>
      <b/>
      <sz val="14"/>
      <name val="メイリオ"/>
      <family val="3"/>
      <charset val="128"/>
    </font>
    <font>
      <b/>
      <sz val="20"/>
      <name val="メイリオ"/>
      <family val="3"/>
      <charset val="128"/>
    </font>
    <font>
      <b/>
      <sz val="14"/>
      <color theme="1"/>
      <name val="メイリオ"/>
      <family val="3"/>
      <charset val="128"/>
    </font>
    <font>
      <sz val="11"/>
      <color theme="1"/>
      <name val="ＭＳ 明朝"/>
      <family val="1"/>
      <charset val="128"/>
    </font>
  </fonts>
  <fills count="11">
    <fill>
      <patternFill patternType="none"/>
    </fill>
    <fill>
      <patternFill patternType="gray125"/>
    </fill>
    <fill>
      <patternFill patternType="solid">
        <fgColor indexed="47"/>
        <bgColor indexed="64"/>
      </patternFill>
    </fill>
    <fill>
      <patternFill patternType="solid">
        <fgColor indexed="65"/>
        <bgColor indexed="64"/>
      </patternFill>
    </fill>
    <fill>
      <patternFill patternType="solid">
        <fgColor theme="0" tint="-0.499984740745262"/>
        <bgColor indexed="64"/>
      </patternFill>
    </fill>
    <fill>
      <patternFill patternType="solid">
        <fgColor rgb="FFFFCC99"/>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FF"/>
        <bgColor indexed="64"/>
      </patternFill>
    </fill>
  </fills>
  <borders count="100">
    <border>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thin">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s>
  <cellStyleXfs count="6">
    <xf numFmtId="0" fontId="0" fillId="0" borderId="0">
      <alignment vertical="center"/>
    </xf>
    <xf numFmtId="0" fontId="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1" fillId="0" borderId="0">
      <alignment vertical="center"/>
    </xf>
  </cellStyleXfs>
  <cellXfs count="854">
    <xf numFmtId="0" fontId="0" fillId="0" borderId="0" xfId="0">
      <alignment vertical="center"/>
    </xf>
    <xf numFmtId="0" fontId="14" fillId="0" borderId="4" xfId="0" applyFont="1" applyBorder="1" applyAlignment="1">
      <alignment horizontal="center" vertical="center" wrapText="1"/>
    </xf>
    <xf numFmtId="0" fontId="14" fillId="0" borderId="0" xfId="0" applyFont="1">
      <alignment vertical="center"/>
    </xf>
    <xf numFmtId="0" fontId="17" fillId="0" borderId="0" xfId="0" applyFont="1">
      <alignment vertical="center"/>
    </xf>
    <xf numFmtId="0" fontId="14" fillId="0" borderId="21" xfId="0" applyFont="1" applyBorder="1">
      <alignment vertical="center"/>
    </xf>
    <xf numFmtId="0" fontId="14" fillId="0" borderId="30" xfId="0" applyFont="1" applyBorder="1">
      <alignment vertical="center"/>
    </xf>
    <xf numFmtId="0" fontId="14" fillId="0" borderId="31" xfId="0" applyFont="1" applyBorder="1">
      <alignment vertical="center"/>
    </xf>
    <xf numFmtId="0" fontId="14" fillId="0" borderId="32" xfId="0" applyFont="1" applyBorder="1" applyAlignment="1">
      <alignment horizontal="center" vertical="center"/>
    </xf>
    <xf numFmtId="0" fontId="14" fillId="0" borderId="33" xfId="0" applyFont="1" applyBorder="1">
      <alignment vertical="center"/>
    </xf>
    <xf numFmtId="0" fontId="14" fillId="0" borderId="23" xfId="0" applyFont="1" applyBorder="1" applyAlignment="1">
      <alignment horizontal="center" vertical="center"/>
    </xf>
    <xf numFmtId="0" fontId="14" fillId="0" borderId="34" xfId="0" applyFont="1" applyBorder="1">
      <alignment vertical="center"/>
    </xf>
    <xf numFmtId="0" fontId="14" fillId="0" borderId="1" xfId="0" applyFont="1" applyBorder="1">
      <alignment vertical="center"/>
    </xf>
    <xf numFmtId="0" fontId="14" fillId="0" borderId="32" xfId="0" applyFont="1" applyBorder="1" applyAlignment="1">
      <alignment horizontal="center" vertical="center" shrinkToFit="1"/>
    </xf>
    <xf numFmtId="0" fontId="14" fillId="0" borderId="34" xfId="0" applyFont="1" applyBorder="1" applyAlignment="1">
      <alignment horizontal="center" vertical="center" shrinkToFit="1"/>
    </xf>
    <xf numFmtId="0" fontId="17" fillId="0" borderId="0" xfId="0" applyFont="1" applyAlignment="1">
      <alignment horizontal="center" vertical="center"/>
    </xf>
    <xf numFmtId="0" fontId="21" fillId="0" borderId="2" xfId="0" applyFont="1" applyBorder="1" applyAlignment="1">
      <alignment horizontal="center" vertical="center" shrinkToFit="1"/>
    </xf>
    <xf numFmtId="0" fontId="22" fillId="0" borderId="0" xfId="0" applyFont="1">
      <alignment vertical="center"/>
    </xf>
    <xf numFmtId="0" fontId="16" fillId="0" borderId="0" xfId="0" applyFont="1">
      <alignment vertical="center"/>
    </xf>
    <xf numFmtId="0" fontId="23" fillId="0" borderId="12" xfId="0" applyFont="1" applyBorder="1" applyAlignment="1">
      <alignment horizontal="center" vertical="center" shrinkToFit="1"/>
    </xf>
    <xf numFmtId="0" fontId="23" fillId="2" borderId="18"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7" fillId="0" borderId="0" xfId="0" applyFont="1" applyAlignment="1">
      <alignment vertical="top" wrapText="1"/>
    </xf>
    <xf numFmtId="0" fontId="17" fillId="0" borderId="0" xfId="0" applyFont="1" applyAlignment="1">
      <alignment horizontal="center" vertical="center" wrapText="1"/>
    </xf>
    <xf numFmtId="0" fontId="17" fillId="0" borderId="0" xfId="0" applyFont="1" applyAlignment="1">
      <alignment horizontal="center" vertical="top" wrapText="1"/>
    </xf>
    <xf numFmtId="0" fontId="17" fillId="0" borderId="0" xfId="0" applyFont="1" applyAlignment="1">
      <alignment vertical="center" wrapText="1"/>
    </xf>
    <xf numFmtId="0" fontId="27" fillId="0" borderId="0" xfId="0" applyFont="1">
      <alignment vertical="center"/>
    </xf>
    <xf numFmtId="0" fontId="28" fillId="0" borderId="2" xfId="0" applyFont="1" applyBorder="1" applyAlignment="1">
      <alignment horizontal="center" vertical="center" shrinkToFit="1"/>
    </xf>
    <xf numFmtId="0" fontId="30" fillId="0" borderId="0" xfId="0" applyFont="1">
      <alignment vertical="center"/>
    </xf>
    <xf numFmtId="0" fontId="31" fillId="0" borderId="0" xfId="0" applyFont="1">
      <alignment vertical="center"/>
    </xf>
    <xf numFmtId="0" fontId="29" fillId="0" borderId="0" xfId="0" applyFont="1">
      <alignment vertical="center"/>
    </xf>
    <xf numFmtId="0" fontId="32" fillId="0" borderId="12" xfId="0" applyFont="1" applyBorder="1" applyAlignment="1">
      <alignment horizontal="center" vertical="center" shrinkToFit="1"/>
    </xf>
    <xf numFmtId="0" fontId="32" fillId="2" borderId="18"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vertical="top" wrapText="1"/>
    </xf>
    <xf numFmtId="0" fontId="30" fillId="0" borderId="0" xfId="0" applyFont="1" applyAlignment="1">
      <alignment horizontal="center" vertical="top" wrapText="1"/>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0" xfId="0" applyFont="1" applyAlignment="1">
      <alignment vertical="center" wrapText="1"/>
    </xf>
    <xf numFmtId="0" fontId="14" fillId="0" borderId="0" xfId="0" applyFont="1" applyAlignment="1">
      <alignment vertical="top" wrapText="1"/>
    </xf>
    <xf numFmtId="0" fontId="24" fillId="0" borderId="0" xfId="0" applyFont="1">
      <alignment vertical="center"/>
    </xf>
    <xf numFmtId="0" fontId="16" fillId="0" borderId="15" xfId="0" applyFont="1" applyBorder="1" applyAlignment="1">
      <alignment horizontal="center" vertical="center" shrinkToFit="1"/>
    </xf>
    <xf numFmtId="0" fontId="23" fillId="0" borderId="0" xfId="0" applyFont="1" applyAlignment="1">
      <alignment vertical="center" shrinkToFit="1"/>
    </xf>
    <xf numFmtId="0" fontId="23" fillId="0" borderId="0" xfId="0" applyFont="1" applyAlignment="1">
      <alignment vertical="top" shrinkToFit="1"/>
    </xf>
    <xf numFmtId="0" fontId="37" fillId="0" borderId="0" xfId="0" applyFont="1" applyAlignment="1">
      <alignment vertical="top" wrapText="1"/>
    </xf>
    <xf numFmtId="0" fontId="37" fillId="0" borderId="0" xfId="0" applyFont="1">
      <alignment vertical="center"/>
    </xf>
    <xf numFmtId="0" fontId="39" fillId="0" borderId="0" xfId="0" applyFont="1">
      <alignment vertical="center"/>
    </xf>
    <xf numFmtId="0" fontId="38" fillId="0" borderId="2" xfId="0" applyFont="1" applyBorder="1" applyAlignment="1">
      <alignment horizontal="center" vertical="center" shrinkToFit="1"/>
    </xf>
    <xf numFmtId="0" fontId="34" fillId="0" borderId="0" xfId="0" applyFont="1">
      <alignment vertical="center"/>
    </xf>
    <xf numFmtId="0" fontId="40" fillId="0" borderId="15" xfId="0" applyFont="1" applyBorder="1" applyAlignment="1">
      <alignment horizontal="center" vertical="center"/>
    </xf>
    <xf numFmtId="0" fontId="40" fillId="0" borderId="0" xfId="0" applyFont="1">
      <alignment vertical="center"/>
    </xf>
    <xf numFmtId="0" fontId="42" fillId="0" borderId="12" xfId="0" applyFont="1" applyBorder="1" applyAlignment="1">
      <alignment horizontal="center" vertical="center" shrinkToFit="1"/>
    </xf>
    <xf numFmtId="0" fontId="34" fillId="0" borderId="0" xfId="0" applyFont="1" applyAlignment="1">
      <alignment horizontal="center" vertical="center"/>
    </xf>
    <xf numFmtId="0" fontId="20" fillId="0" borderId="0" xfId="0" applyFont="1">
      <alignment vertical="center"/>
    </xf>
    <xf numFmtId="0" fontId="24" fillId="0" borderId="3" xfId="0" applyFont="1" applyBorder="1">
      <alignment vertical="center"/>
    </xf>
    <xf numFmtId="0" fontId="22" fillId="0" borderId="3" xfId="0" applyFont="1" applyBorder="1">
      <alignment vertical="center"/>
    </xf>
    <xf numFmtId="0" fontId="22" fillId="0" borderId="1" xfId="0" applyFont="1" applyBorder="1">
      <alignment vertical="center"/>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shrinkToFit="1"/>
    </xf>
    <xf numFmtId="0" fontId="17" fillId="0" borderId="0" xfId="0" applyFont="1" applyAlignment="1">
      <alignment horizontal="center" vertical="center" shrinkToFit="1"/>
    </xf>
    <xf numFmtId="49" fontId="17" fillId="0" borderId="0" xfId="0" applyNumberFormat="1" applyFont="1" applyAlignment="1">
      <alignment horizontal="center" vertical="center" shrinkToFit="1"/>
    </xf>
    <xf numFmtId="0" fontId="33" fillId="0" borderId="0" xfId="0" applyFont="1">
      <alignment vertical="center"/>
    </xf>
    <xf numFmtId="0" fontId="31" fillId="0" borderId="2" xfId="0" applyFont="1" applyBorder="1" applyAlignment="1">
      <alignment horizontal="center" vertical="center" wrapText="1" shrinkToFit="1"/>
    </xf>
    <xf numFmtId="0" fontId="30" fillId="0" borderId="24" xfId="0" applyFont="1" applyBorder="1" applyAlignment="1">
      <alignment vertical="center" textRotation="255" wrapText="1"/>
    </xf>
    <xf numFmtId="0" fontId="30" fillId="0" borderId="26" xfId="0" applyFont="1" applyBorder="1" applyAlignment="1">
      <alignment vertical="center" textRotation="255" wrapText="1"/>
    </xf>
    <xf numFmtId="0" fontId="30" fillId="0" borderId="27" xfId="0" applyFont="1" applyBorder="1" applyAlignment="1">
      <alignment vertical="center" textRotation="255" wrapText="1"/>
    </xf>
    <xf numFmtId="176" fontId="30" fillId="0" borderId="27" xfId="0" applyNumberFormat="1" applyFont="1" applyBorder="1">
      <alignment vertical="center"/>
    </xf>
    <xf numFmtId="0" fontId="30" fillId="0" borderId="0" xfId="0" applyFont="1" applyAlignment="1">
      <alignment vertical="center" textRotation="255" shrinkToFit="1"/>
    </xf>
    <xf numFmtId="49" fontId="29" fillId="0" borderId="0" xfId="0" applyNumberFormat="1" applyFont="1" applyAlignment="1">
      <alignment horizontal="center" vertical="center" shrinkToFit="1"/>
    </xf>
    <xf numFmtId="0" fontId="30" fillId="0" borderId="75" xfId="0" applyFont="1" applyBorder="1" applyAlignment="1">
      <alignment horizontal="center" vertical="center"/>
    </xf>
    <xf numFmtId="0" fontId="20" fillId="0" borderId="70" xfId="0" applyFont="1" applyBorder="1" applyAlignment="1">
      <alignment horizontal="center" vertical="center"/>
    </xf>
    <xf numFmtId="0" fontId="26" fillId="0" borderId="70" xfId="0" applyFont="1" applyBorder="1" applyAlignment="1">
      <alignment horizontal="center" vertical="center"/>
    </xf>
    <xf numFmtId="0" fontId="36" fillId="0" borderId="70" xfId="0" applyFont="1" applyBorder="1" applyAlignment="1">
      <alignment horizontal="center" vertical="center"/>
    </xf>
    <xf numFmtId="0" fontId="20" fillId="0" borderId="0" xfId="0" applyFont="1" applyAlignment="1">
      <alignment horizontal="center" vertical="center" shrinkToFit="1"/>
    </xf>
    <xf numFmtId="0" fontId="20" fillId="0" borderId="82" xfId="0" applyFont="1" applyBorder="1" applyAlignment="1">
      <alignment horizontal="center" vertical="center" shrinkToFit="1"/>
    </xf>
    <xf numFmtId="0" fontId="26" fillId="0" borderId="82" xfId="0" applyFont="1" applyBorder="1" applyAlignment="1">
      <alignment horizontal="center" vertical="center" shrinkToFit="1"/>
    </xf>
    <xf numFmtId="0" fontId="20" fillId="0" borderId="3" xfId="0" applyFont="1" applyBorder="1" applyAlignment="1">
      <alignment horizontal="center" vertical="center" shrinkToFit="1"/>
    </xf>
    <xf numFmtId="0" fontId="32" fillId="0" borderId="54" xfId="0" applyFont="1" applyBorder="1" applyAlignment="1">
      <alignment horizontal="center" vertical="center" shrinkToFit="1"/>
    </xf>
    <xf numFmtId="0" fontId="32" fillId="2" borderId="41" xfId="0" applyFont="1" applyFill="1" applyBorder="1" applyAlignment="1">
      <alignment horizontal="center" vertical="center" shrinkToFit="1"/>
    </xf>
    <xf numFmtId="0" fontId="29" fillId="0" borderId="0" xfId="0" applyFont="1" applyAlignment="1">
      <alignment horizontal="center" vertical="center" shrinkToFit="1"/>
    </xf>
    <xf numFmtId="0" fontId="17" fillId="0" borderId="0" xfId="0" applyFont="1" applyProtection="1">
      <alignment vertical="center"/>
      <protection locked="0"/>
    </xf>
    <xf numFmtId="0" fontId="16" fillId="0" borderId="41" xfId="0" applyFont="1" applyBorder="1" applyAlignment="1">
      <alignment horizontal="center" vertical="center" shrinkToFit="1"/>
    </xf>
    <xf numFmtId="0" fontId="16" fillId="9" borderId="16" xfId="0" applyFont="1" applyFill="1" applyBorder="1" applyAlignment="1" applyProtection="1">
      <alignment horizontal="center" vertical="center" shrinkToFit="1"/>
      <protection locked="0"/>
    </xf>
    <xf numFmtId="0" fontId="14" fillId="0" borderId="0" xfId="0" applyFont="1" applyAlignment="1">
      <alignment horizontal="center" vertical="center" shrinkToFit="1"/>
    </xf>
    <xf numFmtId="0" fontId="14" fillId="0" borderId="22"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shrinkToFit="1"/>
    </xf>
    <xf numFmtId="0" fontId="22" fillId="0" borderId="0" xfId="0" applyFont="1" applyAlignment="1">
      <alignment horizontal="center" vertical="center"/>
    </xf>
    <xf numFmtId="0" fontId="69" fillId="0" borderId="50" xfId="0" applyFont="1" applyBorder="1" applyAlignment="1">
      <alignment horizontal="right"/>
    </xf>
    <xf numFmtId="0" fontId="69" fillId="0" borderId="70" xfId="0" applyFont="1" applyBorder="1" applyAlignment="1">
      <alignment horizontal="center"/>
    </xf>
    <xf numFmtId="0" fontId="69" fillId="0" borderId="89" xfId="0" applyFont="1" applyBorder="1" applyAlignment="1">
      <alignment horizontal="right"/>
    </xf>
    <xf numFmtId="0" fontId="69" fillId="0" borderId="90" xfId="0" applyFont="1" applyBorder="1" applyAlignment="1">
      <alignment horizontal="center"/>
    </xf>
    <xf numFmtId="0" fontId="69" fillId="0" borderId="89" xfId="0" applyFont="1" applyBorder="1" applyAlignment="1"/>
    <xf numFmtId="0" fontId="69" fillId="0" borderId="91" xfId="0" applyFont="1" applyBorder="1" applyAlignment="1"/>
    <xf numFmtId="0" fontId="69" fillId="0" borderId="29" xfId="0" applyFont="1" applyBorder="1" applyAlignment="1">
      <alignment horizontal="center"/>
    </xf>
    <xf numFmtId="0" fontId="69" fillId="0" borderId="50" xfId="0" applyFont="1" applyBorder="1" applyAlignment="1"/>
    <xf numFmtId="0" fontId="17" fillId="0" borderId="0" xfId="0" applyFont="1" applyAlignment="1">
      <alignment horizontal="right" vertical="top" wrapText="1"/>
    </xf>
    <xf numFmtId="0" fontId="17" fillId="0" borderId="0" xfId="0" applyFont="1" applyAlignment="1">
      <alignment horizontal="right" vertical="top"/>
    </xf>
    <xf numFmtId="0" fontId="17" fillId="0" borderId="0" xfId="0" applyFont="1" applyAlignment="1">
      <alignment horizontal="right" vertical="center"/>
    </xf>
    <xf numFmtId="0" fontId="17" fillId="0" borderId="0" xfId="0" applyFont="1" applyAlignment="1">
      <alignment vertical="top"/>
    </xf>
    <xf numFmtId="49" fontId="69" fillId="0" borderId="50" xfId="0" applyNumberFormat="1" applyFont="1" applyBorder="1" applyAlignment="1">
      <alignment horizontal="right"/>
    </xf>
    <xf numFmtId="49" fontId="69" fillId="0" borderId="89" xfId="0" applyNumberFormat="1" applyFont="1" applyBorder="1" applyAlignment="1">
      <alignment horizontal="right"/>
    </xf>
    <xf numFmtId="0" fontId="52" fillId="0" borderId="0" xfId="0" applyFont="1" applyAlignment="1" applyProtection="1">
      <alignment horizontal="center" vertical="center"/>
      <protection locked="0"/>
    </xf>
    <xf numFmtId="0" fontId="52" fillId="0" borderId="0" xfId="0" applyFont="1" applyProtection="1">
      <alignment vertical="center"/>
      <protection locked="0"/>
    </xf>
    <xf numFmtId="49" fontId="52" fillId="0" borderId="0" xfId="0" applyNumberFormat="1" applyFont="1" applyAlignment="1" applyProtection="1">
      <alignment horizontal="center" vertical="center"/>
      <protection locked="0"/>
    </xf>
    <xf numFmtId="0" fontId="55" fillId="0" borderId="0" xfId="0" applyFont="1" applyProtection="1">
      <alignment vertical="center"/>
      <protection locked="0"/>
    </xf>
    <xf numFmtId="0" fontId="55" fillId="0" borderId="0" xfId="0" applyFont="1" applyAlignment="1" applyProtection="1">
      <alignment horizontal="right" vertical="center"/>
      <protection locked="0"/>
    </xf>
    <xf numFmtId="0" fontId="58" fillId="0" borderId="0" xfId="0" applyFont="1" applyAlignment="1" applyProtection="1">
      <alignment horizontal="center" vertical="center"/>
      <protection locked="0"/>
    </xf>
    <xf numFmtId="0" fontId="58" fillId="0" borderId="0" xfId="0" applyFont="1" applyProtection="1">
      <alignment vertical="center"/>
      <protection locked="0"/>
    </xf>
    <xf numFmtId="38" fontId="58" fillId="0" borderId="0" xfId="2" applyFont="1" applyProtection="1">
      <alignment vertical="center"/>
      <protection locked="0"/>
    </xf>
    <xf numFmtId="38" fontId="55" fillId="0" borderId="0" xfId="2" applyFont="1" applyProtection="1">
      <alignment vertical="center"/>
      <protection locked="0"/>
    </xf>
    <xf numFmtId="0" fontId="58" fillId="6" borderId="16" xfId="0" applyFont="1" applyFill="1" applyBorder="1" applyAlignment="1" applyProtection="1">
      <alignment horizontal="center" vertical="center"/>
      <protection locked="0"/>
    </xf>
    <xf numFmtId="0" fontId="58" fillId="0" borderId="5" xfId="0" applyFont="1" applyBorder="1" applyAlignment="1" applyProtection="1">
      <alignment horizontal="center" vertical="center"/>
      <protection locked="0"/>
    </xf>
    <xf numFmtId="0" fontId="58" fillId="6" borderId="5" xfId="0" applyFont="1" applyFill="1" applyBorder="1" applyAlignment="1" applyProtection="1">
      <alignment horizontal="center" vertical="center"/>
      <protection locked="0"/>
    </xf>
    <xf numFmtId="0" fontId="58" fillId="6" borderId="1" xfId="0" applyFont="1" applyFill="1" applyBorder="1" applyAlignment="1" applyProtection="1">
      <alignment horizontal="center" vertical="center"/>
      <protection locked="0"/>
    </xf>
    <xf numFmtId="0" fontId="58" fillId="0" borderId="0" xfId="0" applyFont="1" applyAlignment="1" applyProtection="1">
      <protection locked="0"/>
    </xf>
    <xf numFmtId="0" fontId="55" fillId="0" borderId="38" xfId="0" applyFont="1" applyBorder="1" applyProtection="1">
      <alignment vertical="center"/>
      <protection locked="0"/>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20" fillId="0" borderId="29" xfId="0" applyFont="1" applyBorder="1" applyAlignment="1">
      <alignment horizontal="center" vertical="center" wrapText="1"/>
    </xf>
    <xf numFmtId="0" fontId="29" fillId="0" borderId="15" xfId="0" applyFont="1" applyBorder="1" applyAlignment="1">
      <alignment horizontal="center" vertical="center"/>
    </xf>
    <xf numFmtId="0" fontId="16" fillId="0" borderId="12" xfId="0" applyFont="1" applyBorder="1" applyAlignment="1">
      <alignment horizontal="center" vertical="center" shrinkToFit="1"/>
    </xf>
    <xf numFmtId="0" fontId="23" fillId="2" borderId="18" xfId="0" applyFont="1" applyFill="1" applyBorder="1" applyAlignment="1">
      <alignment horizontal="center" vertical="center" shrinkToFit="1"/>
    </xf>
    <xf numFmtId="0" fontId="42" fillId="2" borderId="18" xfId="0" applyFont="1" applyFill="1" applyBorder="1" applyAlignment="1">
      <alignment horizontal="center" vertical="center" shrinkToFit="1"/>
    </xf>
    <xf numFmtId="0" fontId="40" fillId="0" borderId="12" xfId="0" applyFont="1" applyBorder="1" applyAlignment="1">
      <alignment horizontal="center" vertical="center"/>
    </xf>
    <xf numFmtId="0" fontId="34" fillId="0" borderId="39" xfId="0" applyFont="1" applyBorder="1" applyAlignment="1">
      <alignment horizontal="center" vertical="center"/>
    </xf>
    <xf numFmtId="0" fontId="34" fillId="0" borderId="40" xfId="0" applyFont="1" applyBorder="1" applyAlignment="1">
      <alignment horizontal="center" vertical="center"/>
    </xf>
    <xf numFmtId="0" fontId="33" fillId="0" borderId="0" xfId="0" applyFont="1" applyAlignment="1">
      <alignment horizontal="center" vertical="center" shrinkToFit="1"/>
    </xf>
    <xf numFmtId="0" fontId="29" fillId="0" borderId="12" xfId="0" applyFont="1" applyBorder="1" applyAlignment="1">
      <alignment horizontal="center" vertical="center"/>
    </xf>
    <xf numFmtId="0" fontId="14" fillId="0" borderId="0" xfId="0" applyFont="1" applyAlignment="1" applyProtection="1">
      <alignment horizontal="center" vertical="center" shrinkToFit="1"/>
      <protection locked="0"/>
    </xf>
    <xf numFmtId="0" fontId="14" fillId="0" borderId="0" xfId="0" applyFont="1" applyProtection="1">
      <alignment vertical="center"/>
      <protection locked="0"/>
    </xf>
    <xf numFmtId="0" fontId="14" fillId="0" borderId="33" xfId="0" applyFont="1" applyBorder="1" applyProtection="1">
      <alignment vertical="center"/>
      <protection locked="0"/>
    </xf>
    <xf numFmtId="0" fontId="16" fillId="9" borderId="5" xfId="0" applyFont="1" applyFill="1" applyBorder="1" applyAlignment="1" applyProtection="1">
      <alignment horizontal="center" vertical="center" shrinkToFit="1"/>
      <protection locked="0"/>
    </xf>
    <xf numFmtId="0" fontId="16" fillId="9" borderId="10" xfId="0" applyFont="1" applyFill="1" applyBorder="1" applyAlignment="1" applyProtection="1">
      <alignment horizontal="center" vertical="center" shrinkToFit="1"/>
      <protection locked="0"/>
    </xf>
    <xf numFmtId="0" fontId="16" fillId="9" borderId="43" xfId="0" applyFont="1" applyFill="1" applyBorder="1" applyAlignment="1" applyProtection="1">
      <alignment horizontal="center" vertical="center" shrinkToFit="1"/>
      <protection locked="0"/>
    </xf>
    <xf numFmtId="0" fontId="17" fillId="0" borderId="0" xfId="0" applyFont="1" applyAlignment="1" applyProtection="1">
      <alignment vertical="top" wrapText="1"/>
      <protection locked="0"/>
    </xf>
    <xf numFmtId="0" fontId="24" fillId="0" borderId="16"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9" fillId="8" borderId="16" xfId="0" applyFont="1" applyFill="1" applyBorder="1" applyAlignment="1" applyProtection="1">
      <alignment horizontal="center" vertical="center" shrinkToFit="1"/>
      <protection locked="0"/>
    </xf>
    <xf numFmtId="0" fontId="29" fillId="8" borderId="5" xfId="0" applyFont="1" applyFill="1" applyBorder="1" applyAlignment="1" applyProtection="1">
      <alignment horizontal="center" vertical="center" shrinkToFit="1"/>
      <protection locked="0"/>
    </xf>
    <xf numFmtId="0" fontId="29" fillId="8" borderId="10" xfId="0" applyFont="1" applyFill="1" applyBorder="1" applyAlignment="1" applyProtection="1">
      <alignment horizontal="center" vertical="center" shrinkToFit="1"/>
      <protection locked="0"/>
    </xf>
    <xf numFmtId="0" fontId="29" fillId="8" borderId="43" xfId="0" applyFont="1" applyFill="1" applyBorder="1" applyAlignment="1" applyProtection="1">
      <alignment horizontal="center" vertical="center" shrinkToFit="1"/>
      <protection locked="0"/>
    </xf>
    <xf numFmtId="0" fontId="33" fillId="0" borderId="16"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16" fillId="8" borderId="16" xfId="0" applyFont="1" applyFill="1" applyBorder="1" applyAlignment="1" applyProtection="1">
      <alignment horizontal="center" vertical="center" shrinkToFit="1"/>
      <protection locked="0"/>
    </xf>
    <xf numFmtId="0" fontId="16" fillId="8" borderId="5" xfId="0" applyFont="1" applyFill="1" applyBorder="1" applyAlignment="1" applyProtection="1">
      <alignment horizontal="center" vertical="center" shrinkToFit="1"/>
      <protection locked="0"/>
    </xf>
    <xf numFmtId="0" fontId="16" fillId="8" borderId="10" xfId="0" applyFont="1" applyFill="1" applyBorder="1" applyAlignment="1" applyProtection="1">
      <alignment horizontal="center" vertical="center" shrinkToFit="1"/>
      <protection locked="0"/>
    </xf>
    <xf numFmtId="0" fontId="16" fillId="8" borderId="43" xfId="0" applyFont="1" applyFill="1" applyBorder="1" applyAlignment="1" applyProtection="1">
      <alignment horizontal="center" vertical="center" shrinkToFit="1"/>
      <protection locked="0"/>
    </xf>
    <xf numFmtId="0" fontId="40" fillId="8" borderId="16" xfId="0" applyFont="1" applyFill="1" applyBorder="1" applyAlignment="1" applyProtection="1">
      <alignment horizontal="center" vertical="center" shrinkToFit="1"/>
      <protection locked="0"/>
    </xf>
    <xf numFmtId="0" fontId="40" fillId="8" borderId="5" xfId="0" applyFont="1" applyFill="1" applyBorder="1" applyAlignment="1" applyProtection="1">
      <alignment horizontal="center" vertical="center" shrinkToFit="1"/>
      <protection locked="0"/>
    </xf>
    <xf numFmtId="0" fontId="40" fillId="8" borderId="10" xfId="0" applyFont="1" applyFill="1" applyBorder="1" applyAlignment="1" applyProtection="1">
      <alignment horizontal="center" vertical="center" shrinkToFit="1"/>
      <protection locked="0"/>
    </xf>
    <xf numFmtId="0" fontId="39" fillId="0" borderId="16" xfId="0" applyFont="1" applyBorder="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34" fillId="0" borderId="0" xfId="0" applyFont="1" applyAlignment="1">
      <alignment vertical="top" wrapText="1"/>
    </xf>
    <xf numFmtId="0" fontId="36" fillId="0" borderId="0" xfId="0" applyFont="1">
      <alignment vertical="center"/>
    </xf>
    <xf numFmtId="0" fontId="39" fillId="0" borderId="3" xfId="0" applyFont="1" applyBorder="1">
      <alignment vertical="center"/>
    </xf>
    <xf numFmtId="0" fontId="41" fillId="0" borderId="3" xfId="0" applyFont="1" applyBorder="1">
      <alignment vertical="center"/>
    </xf>
    <xf numFmtId="0" fontId="41" fillId="0" borderId="1" xfId="0" applyFont="1" applyBorder="1">
      <alignment vertical="center"/>
    </xf>
    <xf numFmtId="0" fontId="40" fillId="0" borderId="6" xfId="0" applyFont="1" applyBorder="1" applyAlignment="1">
      <alignment horizontal="center" vertical="center" wrapText="1"/>
    </xf>
    <xf numFmtId="0" fontId="40" fillId="2" borderId="7" xfId="0" applyFont="1" applyFill="1" applyBorder="1" applyAlignment="1">
      <alignment horizontal="center" vertical="center" wrapText="1"/>
    </xf>
    <xf numFmtId="0" fontId="40" fillId="0" borderId="4" xfId="0" applyFont="1" applyBorder="1" applyAlignment="1">
      <alignment horizontal="center" vertical="center" wrapText="1"/>
    </xf>
    <xf numFmtId="0" fontId="40" fillId="3" borderId="4" xfId="0" applyFont="1" applyFill="1" applyBorder="1" applyAlignment="1">
      <alignment horizontal="center" vertical="center" wrapText="1"/>
    </xf>
    <xf numFmtId="0" fontId="49" fillId="4" borderId="8" xfId="0" applyFont="1" applyFill="1" applyBorder="1" applyAlignment="1">
      <alignment horizontal="center" vertical="center" wrapText="1"/>
    </xf>
    <xf numFmtId="0" fontId="50" fillId="4" borderId="14" xfId="0" applyFont="1" applyFill="1" applyBorder="1" applyAlignment="1">
      <alignment horizontal="center" vertical="center" shrinkToFit="1"/>
    </xf>
    <xf numFmtId="0" fontId="34" fillId="0" borderId="0" xfId="0" applyFont="1" applyAlignment="1">
      <alignment horizontal="center" vertical="center" wrapText="1"/>
    </xf>
    <xf numFmtId="0" fontId="34" fillId="0" borderId="0" xfId="0" applyFont="1" applyAlignment="1">
      <alignment horizontal="center" vertical="top" wrapText="1"/>
    </xf>
    <xf numFmtId="0" fontId="40" fillId="0" borderId="7" xfId="0" applyFont="1" applyBorder="1" applyAlignment="1">
      <alignment horizontal="center" vertical="center" wrapText="1"/>
    </xf>
    <xf numFmtId="0" fontId="40" fillId="0" borderId="0" xfId="0" applyFont="1" applyAlignment="1">
      <alignment horizontal="center" vertical="center" shrinkToFit="1"/>
    </xf>
    <xf numFmtId="0" fontId="34" fillId="0" borderId="0" xfId="0" applyFont="1" applyAlignment="1">
      <alignment horizontal="center" vertical="center" shrinkToFit="1"/>
    </xf>
    <xf numFmtId="49" fontId="34" fillId="0" borderId="0" xfId="0" applyNumberFormat="1" applyFont="1" applyAlignment="1">
      <alignment horizontal="center" vertical="center" shrinkToFit="1"/>
    </xf>
    <xf numFmtId="0" fontId="34" fillId="0" borderId="0" xfId="0" applyFont="1" applyAlignment="1">
      <alignment horizontal="right" vertical="center"/>
    </xf>
    <xf numFmtId="0" fontId="33" fillId="0" borderId="18" xfId="0" applyFont="1" applyBorder="1" applyAlignment="1" applyProtection="1">
      <alignment horizontal="center" vertical="center"/>
      <protection locked="0"/>
    </xf>
    <xf numFmtId="0" fontId="55" fillId="0" borderId="9" xfId="0" applyFont="1" applyBorder="1" applyProtection="1">
      <alignment vertical="center"/>
      <protection locked="0"/>
    </xf>
    <xf numFmtId="0" fontId="55" fillId="0" borderId="11" xfId="0" applyFont="1" applyBorder="1" applyProtection="1">
      <alignment vertical="center"/>
      <protection locked="0"/>
    </xf>
    <xf numFmtId="0" fontId="29" fillId="8" borderId="21" xfId="0" applyFont="1" applyFill="1" applyBorder="1" applyAlignment="1" applyProtection="1">
      <alignment horizontal="center" vertical="center" shrinkToFit="1"/>
      <protection locked="0"/>
    </xf>
    <xf numFmtId="0" fontId="16" fillId="8" borderId="21" xfId="0" applyFont="1" applyFill="1" applyBorder="1" applyAlignment="1" applyProtection="1">
      <alignment horizontal="center" vertical="center" shrinkToFit="1"/>
      <protection locked="0"/>
    </xf>
    <xf numFmtId="0" fontId="16" fillId="9" borderId="21" xfId="0" applyFont="1" applyFill="1" applyBorder="1" applyAlignment="1" applyProtection="1">
      <alignment horizontal="center" vertical="center" shrinkToFit="1"/>
      <protection locked="0"/>
    </xf>
    <xf numFmtId="0" fontId="16" fillId="0" borderId="4"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43" xfId="0" applyFont="1" applyBorder="1" applyAlignment="1">
      <alignment horizontal="center" vertical="center" shrinkToFit="1"/>
    </xf>
    <xf numFmtId="0" fontId="73" fillId="0" borderId="0" xfId="0" applyFont="1">
      <alignment vertical="center"/>
    </xf>
    <xf numFmtId="0" fontId="16" fillId="0" borderId="8" xfId="0" applyFont="1" applyBorder="1" applyAlignment="1">
      <alignment horizontal="center" vertical="center" shrinkToFit="1"/>
    </xf>
    <xf numFmtId="0" fontId="16" fillId="0" borderId="70"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6" xfId="0" applyFont="1" applyBorder="1" applyAlignment="1">
      <alignment horizontal="center" vertical="center" shrinkToFit="1"/>
    </xf>
    <xf numFmtId="0" fontId="29" fillId="0" borderId="41"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43" xfId="0" applyFont="1" applyBorder="1" applyAlignment="1">
      <alignment horizontal="center" vertical="center" shrinkToFit="1"/>
    </xf>
    <xf numFmtId="0" fontId="16" fillId="10" borderId="16" xfId="0" applyFont="1" applyFill="1" applyBorder="1" applyAlignment="1">
      <alignment horizontal="center" vertical="center" shrinkToFit="1"/>
    </xf>
    <xf numFmtId="0" fontId="16" fillId="10" borderId="10" xfId="0" applyFont="1" applyFill="1" applyBorder="1" applyAlignment="1">
      <alignment horizontal="center" vertical="center" shrinkToFit="1"/>
    </xf>
    <xf numFmtId="0" fontId="16" fillId="10" borderId="95" xfId="0" applyFont="1" applyFill="1" applyBorder="1" applyAlignment="1">
      <alignment horizontal="center" vertical="center" shrinkToFit="1"/>
    </xf>
    <xf numFmtId="0" fontId="16" fillId="10" borderId="96" xfId="0" applyFont="1" applyFill="1" applyBorder="1" applyAlignment="1">
      <alignment horizontal="center" vertical="center" shrinkToFit="1"/>
    </xf>
    <xf numFmtId="0" fontId="16" fillId="10" borderId="97" xfId="0" applyFont="1" applyFill="1" applyBorder="1" applyAlignment="1">
      <alignment horizontal="center" vertical="center" shrinkToFit="1"/>
    </xf>
    <xf numFmtId="0" fontId="16" fillId="10" borderId="7" xfId="0" applyFont="1" applyFill="1" applyBorder="1" applyAlignment="1">
      <alignment horizontal="center" vertical="center" shrinkToFit="1"/>
    </xf>
    <xf numFmtId="0" fontId="16" fillId="10" borderId="13" xfId="0" applyFont="1" applyFill="1" applyBorder="1" applyAlignment="1">
      <alignment horizontal="center" vertical="center" shrinkToFit="1"/>
    </xf>
    <xf numFmtId="0" fontId="16" fillId="10" borderId="14" xfId="0" applyFont="1" applyFill="1" applyBorder="1" applyAlignment="1">
      <alignment horizontal="center" vertical="center" shrinkToFit="1"/>
    </xf>
    <xf numFmtId="0" fontId="16" fillId="9" borderId="4" xfId="0" applyFont="1" applyFill="1" applyBorder="1" applyAlignment="1" applyProtection="1">
      <alignment horizontal="center" vertical="center" shrinkToFit="1"/>
      <protection locked="0"/>
    </xf>
    <xf numFmtId="0" fontId="16" fillId="10" borderId="98" xfId="0" applyFont="1" applyFill="1" applyBorder="1" applyAlignment="1">
      <alignment horizontal="center" vertical="center" shrinkToFit="1"/>
    </xf>
    <xf numFmtId="0" fontId="16" fillId="10" borderId="99" xfId="0" applyFont="1" applyFill="1" applyBorder="1" applyAlignment="1">
      <alignment horizontal="center" vertical="center" shrinkToFit="1"/>
    </xf>
    <xf numFmtId="0" fontId="29" fillId="10" borderId="95" xfId="0" applyFont="1" applyFill="1" applyBorder="1" applyAlignment="1">
      <alignment horizontal="center" vertical="center" shrinkToFit="1"/>
    </xf>
    <xf numFmtId="0" fontId="29" fillId="10" borderId="96" xfId="0" applyFont="1" applyFill="1" applyBorder="1" applyAlignment="1">
      <alignment horizontal="center" vertical="center" shrinkToFit="1"/>
    </xf>
    <xf numFmtId="0" fontId="29" fillId="10" borderId="98" xfId="0" applyFont="1" applyFill="1" applyBorder="1" applyAlignment="1">
      <alignment horizontal="center" vertical="center" shrinkToFit="1"/>
    </xf>
    <xf numFmtId="0" fontId="29" fillId="10" borderId="97" xfId="0" applyFont="1" applyFill="1" applyBorder="1" applyAlignment="1">
      <alignment horizontal="center" vertical="center" shrinkToFit="1"/>
    </xf>
    <xf numFmtId="0" fontId="29" fillId="10" borderId="99" xfId="0" applyFont="1" applyFill="1" applyBorder="1" applyAlignment="1">
      <alignment horizontal="center" vertical="center" shrinkToFit="1"/>
    </xf>
    <xf numFmtId="0" fontId="29" fillId="0" borderId="16" xfId="0" applyFont="1" applyBorder="1" applyAlignment="1">
      <alignment horizontal="center" vertical="center" shrinkToFit="1"/>
    </xf>
    <xf numFmtId="0" fontId="29" fillId="0" borderId="21"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32" xfId="0" applyFont="1" applyBorder="1" applyAlignment="1">
      <alignment horizontal="center" vertical="center" shrinkToFit="1"/>
    </xf>
    <xf numFmtId="0" fontId="29" fillId="10" borderId="7" xfId="0" applyFont="1" applyFill="1" applyBorder="1" applyAlignment="1">
      <alignment horizontal="center" vertical="center" shrinkToFit="1"/>
    </xf>
    <xf numFmtId="0" fontId="29" fillId="10" borderId="13" xfId="0" applyFont="1" applyFill="1" applyBorder="1" applyAlignment="1">
      <alignment horizontal="center" vertical="center" shrinkToFit="1"/>
    </xf>
    <xf numFmtId="0" fontId="29" fillId="0" borderId="70" xfId="0" applyFont="1" applyBorder="1" applyAlignment="1">
      <alignment horizontal="center" vertical="center" shrinkToFit="1"/>
    </xf>
    <xf numFmtId="0" fontId="29" fillId="10" borderId="14" xfId="0" applyFont="1" applyFill="1" applyBorder="1" applyAlignment="1">
      <alignment horizontal="center" vertical="center" shrinkToFit="1"/>
    </xf>
    <xf numFmtId="0" fontId="29" fillId="10" borderId="16" xfId="0" applyFont="1" applyFill="1" applyBorder="1" applyAlignment="1">
      <alignment horizontal="center" vertical="center" shrinkToFit="1"/>
    </xf>
    <xf numFmtId="0" fontId="29" fillId="10" borderId="10" xfId="0" applyFont="1" applyFill="1" applyBorder="1" applyAlignment="1">
      <alignment horizontal="center" vertical="center" shrinkToFit="1"/>
    </xf>
    <xf numFmtId="0" fontId="58" fillId="0" borderId="94" xfId="0" applyFont="1" applyBorder="1">
      <alignment vertical="center"/>
    </xf>
    <xf numFmtId="0" fontId="58" fillId="0" borderId="53" xfId="0" applyFont="1" applyBorder="1" applyAlignment="1">
      <alignment horizontal="center" vertical="center"/>
    </xf>
    <xf numFmtId="0" fontId="52" fillId="0" borderId="4" xfId="0" applyFont="1" applyBorder="1" applyAlignment="1">
      <alignment horizontal="center" vertical="center" wrapText="1"/>
    </xf>
    <xf numFmtId="0" fontId="52" fillId="0" borderId="0" xfId="0" applyFont="1" applyAlignment="1">
      <alignment horizontal="center" vertical="center"/>
    </xf>
    <xf numFmtId="0" fontId="52" fillId="0" borderId="0" xfId="0" applyFont="1">
      <alignment vertical="center"/>
    </xf>
    <xf numFmtId="0" fontId="52" fillId="0" borderId="0" xfId="0" applyFont="1" applyAlignment="1">
      <alignment vertical="top" wrapText="1"/>
    </xf>
    <xf numFmtId="0" fontId="52" fillId="0" borderId="0" xfId="0" applyFont="1" applyAlignment="1">
      <alignment horizontal="right" vertical="center"/>
    </xf>
    <xf numFmtId="0" fontId="52" fillId="0" borderId="0" xfId="0" applyFont="1" applyAlignment="1">
      <alignment horizontal="center" vertical="center" wrapText="1"/>
    </xf>
    <xf numFmtId="0" fontId="52" fillId="0" borderId="0" xfId="0" applyFont="1" applyAlignment="1">
      <alignment horizontal="left" vertical="center"/>
    </xf>
    <xf numFmtId="0" fontId="52" fillId="0" borderId="0" xfId="0" applyFont="1" applyAlignment="1">
      <alignment horizontal="distributed" vertical="center"/>
    </xf>
    <xf numFmtId="0" fontId="55" fillId="0" borderId="0" xfId="0" applyFont="1" applyAlignment="1">
      <alignment horizontal="left" vertical="center"/>
    </xf>
    <xf numFmtId="0" fontId="55" fillId="0" borderId="0" xfId="0" applyFont="1">
      <alignment vertical="center"/>
    </xf>
    <xf numFmtId="0" fontId="55" fillId="0" borderId="0" xfId="0" applyFont="1" applyAlignment="1">
      <alignment horizontal="distributed" vertical="center"/>
    </xf>
    <xf numFmtId="0" fontId="55" fillId="0" borderId="0" xfId="0" applyFont="1" applyAlignment="1">
      <alignment horizontal="center" vertical="center"/>
    </xf>
    <xf numFmtId="0" fontId="57" fillId="0" borderId="0" xfId="0" applyFont="1">
      <alignment vertical="center"/>
    </xf>
    <xf numFmtId="0" fontId="58" fillId="0" borderId="0" xfId="0" applyFont="1" applyAlignment="1">
      <alignment horizontal="center" vertical="center"/>
    </xf>
    <xf numFmtId="0" fontId="58" fillId="0" borderId="0" xfId="0" applyFont="1">
      <alignment vertical="center"/>
    </xf>
    <xf numFmtId="0" fontId="58" fillId="0" borderId="21" xfId="0" applyFont="1" applyBorder="1" applyAlignment="1">
      <alignment horizontal="center" vertical="top"/>
    </xf>
    <xf numFmtId="0" fontId="58" fillId="0" borderId="22" xfId="0" applyFont="1" applyBorder="1" applyAlignment="1">
      <alignment horizontal="left" vertical="center" shrinkToFit="1"/>
    </xf>
    <xf numFmtId="0" fontId="58" fillId="0" borderId="23" xfId="0" applyFont="1" applyBorder="1" applyAlignment="1">
      <alignment horizontal="left" vertical="center" shrinkToFit="1"/>
    </xf>
    <xf numFmtId="38" fontId="58" fillId="0" borderId="34" xfId="2" applyFont="1" applyBorder="1" applyAlignment="1" applyProtection="1">
      <alignment vertical="center" shrinkToFit="1"/>
    </xf>
    <xf numFmtId="38" fontId="58" fillId="0" borderId="1" xfId="2" applyFont="1" applyBorder="1" applyProtection="1">
      <alignment vertical="center"/>
    </xf>
    <xf numFmtId="38" fontId="58" fillId="0" borderId="1" xfId="2" applyFont="1" applyBorder="1" applyAlignment="1" applyProtection="1">
      <alignment horizontal="left" vertical="center" shrinkToFit="1"/>
    </xf>
    <xf numFmtId="0" fontId="57" fillId="0" borderId="0" xfId="0" applyFont="1" applyAlignment="1">
      <alignment horizontal="left" vertical="center"/>
    </xf>
    <xf numFmtId="0" fontId="58" fillId="6" borderId="24" xfId="0" applyFont="1" applyFill="1" applyBorder="1" applyAlignment="1">
      <alignment horizontal="left" vertical="center" wrapText="1"/>
    </xf>
    <xf numFmtId="0" fontId="58" fillId="6" borderId="25" xfId="0" applyFont="1" applyFill="1" applyBorder="1" applyAlignment="1">
      <alignment horizontal="center" vertical="center"/>
    </xf>
    <xf numFmtId="0" fontId="58" fillId="6" borderId="16" xfId="0" applyFont="1" applyFill="1" applyBorder="1">
      <alignment vertical="center"/>
    </xf>
    <xf numFmtId="0" fontId="58" fillId="6" borderId="17" xfId="0" applyFont="1" applyFill="1" applyBorder="1">
      <alignment vertical="center"/>
    </xf>
    <xf numFmtId="0" fontId="58" fillId="6" borderId="17" xfId="0" applyFont="1" applyFill="1" applyBorder="1" applyAlignment="1">
      <alignment vertical="center" shrinkToFit="1"/>
    </xf>
    <xf numFmtId="0" fontId="58" fillId="0" borderId="26" xfId="0" applyFont="1" applyBorder="1" applyAlignment="1">
      <alignment horizontal="left" vertical="center" wrapText="1"/>
    </xf>
    <xf numFmtId="0" fontId="58" fillId="0" borderId="20" xfId="0" applyFont="1" applyBorder="1" applyAlignment="1">
      <alignment horizontal="center" vertical="center"/>
    </xf>
    <xf numFmtId="0" fontId="58" fillId="0" borderId="5" xfId="0" applyFont="1" applyBorder="1">
      <alignment vertical="center"/>
    </xf>
    <xf numFmtId="0" fontId="58" fillId="0" borderId="9" xfId="0" applyFont="1" applyBorder="1">
      <alignment vertical="center"/>
    </xf>
    <xf numFmtId="0" fontId="58" fillId="0" borderId="26" xfId="0" applyFont="1" applyBorder="1" applyAlignment="1">
      <alignment horizontal="left" vertical="center" shrinkToFit="1"/>
    </xf>
    <xf numFmtId="0" fontId="58" fillId="6" borderId="26" xfId="0" applyFont="1" applyFill="1" applyBorder="1" applyAlignment="1">
      <alignment horizontal="left" vertical="center" wrapText="1"/>
    </xf>
    <xf numFmtId="0" fontId="58" fillId="6" borderId="20" xfId="0" applyFont="1" applyFill="1" applyBorder="1" applyAlignment="1">
      <alignment horizontal="center" vertical="center"/>
    </xf>
    <xf numFmtId="0" fontId="58" fillId="6" borderId="5" xfId="0" applyFont="1" applyFill="1" applyBorder="1">
      <alignment vertical="center"/>
    </xf>
    <xf numFmtId="0" fontId="58" fillId="6" borderId="9" xfId="0" applyFont="1" applyFill="1" applyBorder="1">
      <alignment vertical="center"/>
    </xf>
    <xf numFmtId="0" fontId="58" fillId="6" borderId="38" xfId="0" applyFont="1" applyFill="1" applyBorder="1" applyAlignment="1">
      <alignment vertical="center" shrinkToFit="1"/>
    </xf>
    <xf numFmtId="0" fontId="58" fillId="6" borderId="3" xfId="0" applyFont="1" applyFill="1" applyBorder="1">
      <alignment vertical="center"/>
    </xf>
    <xf numFmtId="0" fontId="58" fillId="6" borderId="9" xfId="0" applyFont="1" applyFill="1" applyBorder="1" applyAlignment="1">
      <alignment vertical="center" shrinkToFit="1"/>
    </xf>
    <xf numFmtId="0" fontId="58" fillId="6" borderId="27" xfId="0" applyFont="1" applyFill="1" applyBorder="1" applyAlignment="1">
      <alignment horizontal="left" vertical="center" shrinkToFit="1"/>
    </xf>
    <xf numFmtId="0" fontId="58" fillId="6" borderId="57" xfId="0" applyFont="1" applyFill="1" applyBorder="1" applyAlignment="1">
      <alignment horizontal="center" vertical="center"/>
    </xf>
    <xf numFmtId="0" fontId="58" fillId="6" borderId="1" xfId="0" applyFont="1" applyFill="1" applyBorder="1">
      <alignment vertical="center"/>
    </xf>
    <xf numFmtId="0" fontId="58" fillId="6" borderId="1" xfId="0" applyFont="1" applyFill="1" applyBorder="1" applyAlignment="1">
      <alignment vertical="center" shrinkToFit="1"/>
    </xf>
    <xf numFmtId="0" fontId="58" fillId="0" borderId="0" xfId="0" applyFont="1" applyAlignment="1">
      <alignment horizontal="center"/>
    </xf>
    <xf numFmtId="0" fontId="58" fillId="0" borderId="0" xfId="0" applyFont="1" applyAlignment="1"/>
    <xf numFmtId="0" fontId="58" fillId="0" borderId="0" xfId="0" applyFont="1" applyAlignment="1">
      <alignment horizontal="right"/>
    </xf>
    <xf numFmtId="0" fontId="58" fillId="0" borderId="30" xfId="0" applyFont="1" applyBorder="1" applyAlignment="1">
      <alignment horizontal="center" vertical="center"/>
    </xf>
    <xf numFmtId="0" fontId="58" fillId="0" borderId="21" xfId="0" applyFont="1" applyBorder="1">
      <alignment vertical="center"/>
    </xf>
    <xf numFmtId="0" fontId="58" fillId="0" borderId="30" xfId="0" applyFont="1" applyBorder="1">
      <alignment vertical="center"/>
    </xf>
    <xf numFmtId="0" fontId="55" fillId="0" borderId="30" xfId="0" applyFont="1" applyBorder="1">
      <alignment vertical="center"/>
    </xf>
    <xf numFmtId="0" fontId="61" fillId="0" borderId="30" xfId="0" applyFont="1" applyBorder="1" applyAlignment="1">
      <alignment horizontal="left"/>
    </xf>
    <xf numFmtId="0" fontId="55" fillId="0" borderId="35" xfId="0" applyFont="1" applyBorder="1">
      <alignment vertical="center"/>
    </xf>
    <xf numFmtId="41" fontId="55" fillId="0" borderId="21" xfId="2" applyNumberFormat="1" applyFont="1" applyBorder="1" applyAlignment="1" applyProtection="1">
      <alignment vertical="center"/>
    </xf>
    <xf numFmtId="41" fontId="55" fillId="0" borderId="30" xfId="2" applyNumberFormat="1" applyFont="1" applyBorder="1" applyAlignment="1" applyProtection="1">
      <alignment vertical="center"/>
    </xf>
    <xf numFmtId="0" fontId="58" fillId="0" borderId="9" xfId="0" applyFont="1" applyBorder="1" applyAlignment="1">
      <alignment horizontal="right" vertical="center" shrinkToFit="1"/>
    </xf>
    <xf numFmtId="0" fontId="55" fillId="0" borderId="20" xfId="0" applyFont="1" applyBorder="1" applyAlignment="1">
      <alignment horizontal="center" vertical="center"/>
    </xf>
    <xf numFmtId="0" fontId="58" fillId="0" borderId="9" xfId="0" applyFont="1" applyBorder="1" applyAlignment="1">
      <alignment horizontal="center" vertical="center"/>
    </xf>
    <xf numFmtId="0" fontId="55" fillId="0" borderId="20" xfId="0" applyFont="1" applyBorder="1" applyAlignment="1">
      <alignment horizontal="center" vertical="center" shrinkToFit="1"/>
    </xf>
    <xf numFmtId="0" fontId="55" fillId="0" borderId="36" xfId="0" applyFont="1" applyBorder="1" applyAlignment="1">
      <alignment horizontal="center" vertical="center"/>
    </xf>
    <xf numFmtId="0" fontId="58" fillId="0" borderId="37" xfId="0" applyFont="1" applyBorder="1" applyAlignment="1">
      <alignment horizontal="center" vertical="center"/>
    </xf>
    <xf numFmtId="0" fontId="58" fillId="0" borderId="28" xfId="0" applyFont="1" applyBorder="1" applyAlignment="1">
      <alignment horizontal="center" vertical="center"/>
    </xf>
    <xf numFmtId="0" fontId="58" fillId="0" borderId="1" xfId="0" applyFont="1" applyBorder="1" applyAlignment="1">
      <alignment horizontal="center" vertical="center"/>
    </xf>
    <xf numFmtId="0" fontId="58" fillId="0" borderId="0" xfId="0" applyFont="1" applyAlignment="1">
      <alignment horizontal="center" vertical="top"/>
    </xf>
    <xf numFmtId="0" fontId="58" fillId="0" borderId="0" xfId="0" applyFont="1" applyAlignment="1">
      <alignment horizontal="right" vertical="center"/>
    </xf>
    <xf numFmtId="0" fontId="16" fillId="2" borderId="19" xfId="0" applyFont="1" applyFill="1" applyBorder="1" applyAlignment="1">
      <alignment horizontal="center" vertical="center" wrapText="1"/>
    </xf>
    <xf numFmtId="0" fontId="62" fillId="0" borderId="55" xfId="0" applyFont="1" applyBorder="1" applyAlignment="1">
      <alignment horizontal="center" vertical="center" shrinkToFit="1"/>
    </xf>
    <xf numFmtId="0" fontId="62" fillId="0" borderId="30" xfId="0" applyFont="1" applyBorder="1" applyAlignment="1">
      <alignment horizontal="center" vertical="center" shrinkToFit="1"/>
    </xf>
    <xf numFmtId="0" fontId="62" fillId="0" borderId="35" xfId="0" applyFont="1" applyBorder="1" applyAlignment="1">
      <alignment horizontal="center" vertical="center" shrinkToFit="1"/>
    </xf>
    <xf numFmtId="0" fontId="62" fillId="0" borderId="58" xfId="0" applyFont="1" applyBorder="1" applyAlignment="1">
      <alignment horizontal="center" vertical="center" shrinkToFit="1"/>
    </xf>
    <xf numFmtId="0" fontId="62" fillId="0" borderId="1" xfId="0" applyFont="1" applyBorder="1" applyAlignment="1">
      <alignment horizontal="center" vertical="center" shrinkToFit="1"/>
    </xf>
    <xf numFmtId="0" fontId="62" fillId="0" borderId="57" xfId="0" applyFont="1" applyBorder="1" applyAlignment="1">
      <alignment horizontal="center" vertical="center" shrinkToFit="1"/>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1" xfId="2" applyNumberFormat="1" applyFont="1" applyBorder="1" applyAlignment="1" applyProtection="1">
      <alignment horizontal="center" vertical="center"/>
    </xf>
    <xf numFmtId="0" fontId="55" fillId="0" borderId="30" xfId="2" applyNumberFormat="1" applyFont="1" applyBorder="1" applyAlignment="1" applyProtection="1">
      <alignment horizontal="center" vertical="center"/>
    </xf>
    <xf numFmtId="41" fontId="58" fillId="0" borderId="92" xfId="2" applyNumberFormat="1" applyFont="1" applyBorder="1" applyAlignment="1" applyProtection="1">
      <alignment horizontal="left" vertical="center"/>
    </xf>
    <xf numFmtId="41" fontId="58" fillId="0" borderId="93" xfId="2" applyNumberFormat="1" applyFont="1" applyBorder="1" applyAlignment="1" applyProtection="1">
      <alignment horizontal="left" vertical="center"/>
    </xf>
    <xf numFmtId="0" fontId="55"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0" xfId="2" applyNumberFormat="1" applyFont="1" applyBorder="1" applyAlignment="1" applyProtection="1">
      <alignment horizontal="center" vertical="center"/>
    </xf>
    <xf numFmtId="0" fontId="55" fillId="0" borderId="11" xfId="2" applyNumberFormat="1" applyFont="1" applyBorder="1" applyAlignment="1" applyProtection="1">
      <alignment horizontal="center" vertical="center"/>
    </xf>
    <xf numFmtId="0" fontId="55" fillId="0" borderId="58" xfId="2" applyNumberFormat="1" applyFont="1" applyBorder="1" applyAlignment="1" applyProtection="1">
      <alignment horizontal="center" vertical="center"/>
    </xf>
    <xf numFmtId="0" fontId="55" fillId="0" borderId="1" xfId="2" applyNumberFormat="1" applyFont="1" applyBorder="1" applyAlignment="1" applyProtection="1">
      <alignment horizontal="center" vertical="center"/>
    </xf>
    <xf numFmtId="0" fontId="57" fillId="0" borderId="3" xfId="0" applyFont="1" applyBorder="1" applyAlignment="1">
      <alignment horizontal="center" vertical="top" shrinkToFit="1"/>
    </xf>
    <xf numFmtId="0" fontId="57" fillId="0" borderId="0" xfId="0" applyFont="1" applyAlignment="1">
      <alignment horizontal="center" vertical="top" shrinkToFit="1"/>
    </xf>
    <xf numFmtId="0" fontId="57" fillId="0" borderId="37" xfId="0" applyFont="1" applyBorder="1" applyAlignment="1">
      <alignment horizontal="center" vertical="top" shrinkToFit="1"/>
    </xf>
    <xf numFmtId="0" fontId="54" fillId="0" borderId="5" xfId="0" applyFont="1" applyBorder="1" applyAlignment="1">
      <alignment horizontal="center" vertical="center"/>
    </xf>
    <xf numFmtId="0" fontId="54" fillId="0" borderId="9" xfId="0" applyFont="1" applyBorder="1" applyAlignment="1">
      <alignment horizontal="center" vertical="center"/>
    </xf>
    <xf numFmtId="0" fontId="55" fillId="0" borderId="3" xfId="2" applyNumberFormat="1" applyFont="1" applyBorder="1" applyAlignment="1" applyProtection="1">
      <alignment horizontal="center" vertical="center"/>
    </xf>
    <xf numFmtId="0" fontId="55" fillId="0" borderId="0" xfId="2" applyNumberFormat="1" applyFont="1" applyBorder="1" applyAlignment="1" applyProtection="1">
      <alignment horizontal="center" vertical="center"/>
    </xf>
    <xf numFmtId="0" fontId="58" fillId="0" borderId="33" xfId="0" applyFont="1" applyBorder="1" applyAlignment="1">
      <alignment horizontal="center" vertical="center"/>
    </xf>
    <xf numFmtId="0" fontId="57" fillId="0" borderId="45" xfId="0" applyFont="1" applyBorder="1" applyAlignment="1">
      <alignment horizontal="center" vertical="top" shrinkToFit="1"/>
    </xf>
    <xf numFmtId="0" fontId="57" fillId="0" borderId="38" xfId="0" applyFont="1" applyBorder="1" applyAlignment="1">
      <alignment horizontal="center" vertical="top" shrinkToFit="1"/>
    </xf>
    <xf numFmtId="0" fontId="57" fillId="0" borderId="36" xfId="0" applyFont="1" applyBorder="1" applyAlignment="1">
      <alignment horizontal="center" vertical="top" shrinkToFit="1"/>
    </xf>
    <xf numFmtId="0" fontId="54" fillId="0" borderId="43" xfId="0" applyFont="1" applyBorder="1" applyAlignment="1">
      <alignment horizontal="center" vertical="center"/>
    </xf>
    <xf numFmtId="0" fontId="54" fillId="0" borderId="38" xfId="0" applyFont="1" applyBorder="1" applyAlignment="1">
      <alignment horizontal="center" vertical="center"/>
    </xf>
    <xf numFmtId="0" fontId="58" fillId="0" borderId="55" xfId="0" applyFont="1" applyBorder="1" applyAlignment="1">
      <alignment horizontal="center" vertical="center"/>
    </xf>
    <xf numFmtId="0" fontId="58" fillId="0" borderId="30" xfId="0" applyFont="1" applyBorder="1" applyAlignment="1">
      <alignment horizontal="center" vertical="center"/>
    </xf>
    <xf numFmtId="0" fontId="58" fillId="0" borderId="35" xfId="0" applyFont="1" applyBorder="1" applyAlignment="1">
      <alignment horizontal="center" vertical="center"/>
    </xf>
    <xf numFmtId="0" fontId="58" fillId="0" borderId="55" xfId="2" applyNumberFormat="1" applyFont="1" applyBorder="1" applyAlignment="1" applyProtection="1">
      <alignment horizontal="center" vertical="center"/>
    </xf>
    <xf numFmtId="0" fontId="58" fillId="0" borderId="30" xfId="2" applyNumberFormat="1" applyFont="1" applyBorder="1" applyAlignment="1" applyProtection="1">
      <alignment horizontal="center" vertical="center"/>
    </xf>
    <xf numFmtId="0" fontId="58" fillId="0" borderId="3" xfId="2" applyNumberFormat="1" applyFont="1" applyBorder="1" applyAlignment="1" applyProtection="1">
      <alignment horizontal="center" vertical="center"/>
    </xf>
    <xf numFmtId="0" fontId="58" fillId="0" borderId="0" xfId="2" applyNumberFormat="1" applyFont="1" applyBorder="1" applyAlignment="1" applyProtection="1">
      <alignment horizontal="center" vertical="center"/>
    </xf>
    <xf numFmtId="0" fontId="58" fillId="0" borderId="31" xfId="0" applyFont="1" applyBorder="1" applyAlignment="1">
      <alignment horizontal="center" vertical="center"/>
    </xf>
    <xf numFmtId="0" fontId="57" fillId="0" borderId="3" xfId="0" applyFont="1" applyBorder="1" applyAlignment="1">
      <alignment horizontal="center" vertical="center" shrinkToFit="1"/>
    </xf>
    <xf numFmtId="0" fontId="57" fillId="0" borderId="0" xfId="0" applyFont="1" applyAlignment="1">
      <alignment horizontal="center" vertical="center" shrinkToFit="1"/>
    </xf>
    <xf numFmtId="0" fontId="57" fillId="0" borderId="37" xfId="0" applyFont="1" applyBorder="1" applyAlignment="1">
      <alignment horizontal="center" vertical="center" shrinkToFit="1"/>
    </xf>
    <xf numFmtId="0" fontId="58" fillId="0" borderId="21" xfId="0" applyFont="1" applyBorder="1" applyAlignment="1">
      <alignment horizontal="center" vertical="center" shrinkToFit="1"/>
    </xf>
    <xf numFmtId="0" fontId="58" fillId="0" borderId="30" xfId="0" applyFont="1" applyBorder="1" applyAlignment="1">
      <alignment horizontal="center" vertical="center" shrinkToFit="1"/>
    </xf>
    <xf numFmtId="0" fontId="58" fillId="0" borderId="32" xfId="0" applyFont="1" applyBorder="1" applyAlignment="1">
      <alignment horizontal="center" vertical="center" shrinkToFit="1"/>
    </xf>
    <xf numFmtId="0" fontId="58" fillId="0" borderId="0" xfId="0" applyFont="1" applyAlignment="1">
      <alignment horizontal="center" vertical="center" shrinkToFit="1"/>
    </xf>
    <xf numFmtId="0" fontId="58" fillId="0" borderId="43" xfId="0" applyFont="1" applyBorder="1" applyAlignment="1">
      <alignment horizontal="center" vertical="center" shrinkToFit="1"/>
    </xf>
    <xf numFmtId="0" fontId="58" fillId="0" borderId="38" xfId="0" applyFont="1" applyBorder="1" applyAlignment="1">
      <alignment horizontal="center" vertical="center" shrinkToFit="1"/>
    </xf>
    <xf numFmtId="0" fontId="58" fillId="0" borderId="9" xfId="0" applyFont="1" applyBorder="1" applyAlignment="1">
      <alignment horizontal="center" vertical="center" shrinkToFit="1"/>
    </xf>
    <xf numFmtId="0" fontId="58" fillId="0" borderId="42" xfId="0" applyFont="1" applyBorder="1" applyAlignment="1">
      <alignment horizontal="center" vertical="center" shrinkToFit="1"/>
    </xf>
    <xf numFmtId="0" fontId="58" fillId="6" borderId="9" xfId="0" applyFont="1" applyFill="1" applyBorder="1" applyAlignment="1">
      <alignment horizontal="center" vertical="center" shrinkToFit="1"/>
    </xf>
    <xf numFmtId="0" fontId="58" fillId="6" borderId="42" xfId="0" applyFont="1" applyFill="1" applyBorder="1" applyAlignment="1">
      <alignment horizontal="center" vertical="center" shrinkToFit="1"/>
    </xf>
    <xf numFmtId="0" fontId="58" fillId="6" borderId="11" xfId="0" applyFont="1" applyFill="1" applyBorder="1" applyAlignment="1">
      <alignment horizontal="center" vertical="center" shrinkToFit="1"/>
    </xf>
    <xf numFmtId="0" fontId="58" fillId="6" borderId="40" xfId="0" applyFont="1" applyFill="1" applyBorder="1" applyAlignment="1">
      <alignment horizontal="center" vertical="center" shrinkToFit="1"/>
    </xf>
    <xf numFmtId="0" fontId="58" fillId="0" borderId="79" xfId="0" applyFont="1" applyBorder="1" applyAlignment="1">
      <alignment horizontal="center" vertical="center"/>
    </xf>
    <xf numFmtId="0" fontId="58" fillId="0" borderId="17" xfId="0" applyFont="1" applyBorder="1" applyAlignment="1">
      <alignment horizontal="center" vertical="center"/>
    </xf>
    <xf numFmtId="0" fontId="58" fillId="0" borderId="25" xfId="0" applyFont="1" applyBorder="1" applyAlignment="1">
      <alignment horizontal="center" vertical="center"/>
    </xf>
    <xf numFmtId="0" fontId="58" fillId="0" borderId="16" xfId="0" applyFont="1" applyBorder="1" applyAlignment="1">
      <alignment horizontal="center" vertical="center"/>
    </xf>
    <xf numFmtId="0" fontId="58" fillId="0" borderId="39" xfId="0" applyFont="1" applyBorder="1" applyAlignment="1">
      <alignment horizontal="center" vertical="center"/>
    </xf>
    <xf numFmtId="0" fontId="58" fillId="0" borderId="5" xfId="0" applyFont="1" applyBorder="1" applyAlignment="1">
      <alignment horizontal="left" vertical="center"/>
    </xf>
    <xf numFmtId="0" fontId="58" fillId="0" borderId="9" xfId="0" applyFont="1" applyBorder="1" applyAlignment="1">
      <alignment horizontal="left" vertical="center"/>
    </xf>
    <xf numFmtId="0" fontId="55" fillId="0" borderId="0" xfId="0" applyFont="1" applyAlignment="1" applyProtection="1">
      <alignment horizontal="left" vertical="top" wrapText="1"/>
      <protection locked="0"/>
    </xf>
    <xf numFmtId="0" fontId="58" fillId="6" borderId="17" xfId="0" applyFont="1" applyFill="1" applyBorder="1" applyAlignment="1">
      <alignment horizontal="center" vertical="center" shrinkToFit="1"/>
    </xf>
    <xf numFmtId="0" fontId="58" fillId="6" borderId="39" xfId="0" applyFont="1" applyFill="1" applyBorder="1" applyAlignment="1">
      <alignment horizontal="center" vertical="center" shrinkToFit="1"/>
    </xf>
    <xf numFmtId="0" fontId="58" fillId="0" borderId="5" xfId="0" applyFont="1" applyBorder="1" applyAlignment="1">
      <alignment horizontal="left" vertical="center" shrinkToFit="1"/>
    </xf>
    <xf numFmtId="0" fontId="58" fillId="0" borderId="9" xfId="0" applyFont="1" applyBorder="1" applyAlignment="1">
      <alignment horizontal="left" vertical="center" shrinkToFit="1"/>
    </xf>
    <xf numFmtId="0" fontId="58" fillId="0" borderId="50" xfId="0" applyFont="1" applyBorder="1" applyAlignment="1">
      <alignment horizontal="center" vertical="center"/>
    </xf>
    <xf numFmtId="0" fontId="58" fillId="0" borderId="51" xfId="0" applyFont="1" applyBorder="1" applyAlignment="1">
      <alignment horizontal="center" vertical="center"/>
    </xf>
    <xf numFmtId="0" fontId="58" fillId="0" borderId="52" xfId="0" applyFont="1" applyBorder="1" applyAlignment="1">
      <alignment horizontal="center" vertical="center"/>
    </xf>
    <xf numFmtId="0" fontId="58" fillId="0" borderId="30" xfId="0" applyFont="1" applyBorder="1" applyAlignment="1" applyProtection="1">
      <alignment horizontal="left" vertical="center"/>
      <protection locked="0"/>
    </xf>
    <xf numFmtId="0" fontId="58" fillId="0" borderId="31" xfId="0" applyFont="1" applyBorder="1" applyAlignment="1" applyProtection="1">
      <alignment horizontal="left" vertical="center"/>
      <protection locked="0"/>
    </xf>
    <xf numFmtId="0" fontId="55" fillId="0" borderId="32" xfId="0" applyFont="1" applyBorder="1" applyAlignment="1" applyProtection="1">
      <alignment horizontal="left" vertical="center"/>
      <protection locked="0"/>
    </xf>
    <xf numFmtId="0" fontId="55" fillId="0" borderId="0" xfId="0" applyFont="1" applyAlignment="1" applyProtection="1">
      <alignment horizontal="left" vertical="center"/>
      <protection locked="0"/>
    </xf>
    <xf numFmtId="0" fontId="55" fillId="0" borderId="33" xfId="0" applyFont="1" applyBorder="1" applyAlignment="1" applyProtection="1">
      <alignment horizontal="left" vertical="center"/>
      <protection locked="0"/>
    </xf>
    <xf numFmtId="0" fontId="58" fillId="0" borderId="23" xfId="0" applyFont="1" applyBorder="1" applyAlignment="1" applyProtection="1">
      <alignment horizontal="center" vertical="center" shrinkToFit="1"/>
      <protection locked="0"/>
    </xf>
    <xf numFmtId="0" fontId="58" fillId="0" borderId="44" xfId="0" applyFont="1" applyBorder="1" applyAlignment="1" applyProtection="1">
      <alignment horizontal="center" vertical="center" shrinkToFit="1"/>
      <protection locked="0"/>
    </xf>
    <xf numFmtId="38" fontId="58" fillId="0" borderId="61" xfId="2" applyFont="1" applyBorder="1" applyAlignment="1" applyProtection="1">
      <alignment horizontal="center" vertical="center" shrinkToFit="1"/>
      <protection locked="0"/>
    </xf>
    <xf numFmtId="38" fontId="60" fillId="0" borderId="61" xfId="2" applyFont="1" applyBorder="1" applyAlignment="1" applyProtection="1">
      <alignment horizontal="center" vertical="center" shrinkToFit="1"/>
      <protection locked="0"/>
    </xf>
    <xf numFmtId="38" fontId="58" fillId="0" borderId="81" xfId="2" applyFont="1" applyBorder="1" applyAlignment="1" applyProtection="1">
      <alignment horizontal="center" vertical="center" shrinkToFit="1"/>
      <protection locked="0"/>
    </xf>
    <xf numFmtId="0" fontId="54" fillId="0" borderId="0" xfId="0" applyFont="1" applyAlignment="1">
      <alignment horizontal="distributed" vertical="center"/>
    </xf>
    <xf numFmtId="0" fontId="55" fillId="0" borderId="0" xfId="0" applyFont="1" applyAlignment="1">
      <alignment horizontal="center" vertical="center"/>
    </xf>
    <xf numFmtId="0" fontId="55" fillId="0" borderId="0" xfId="0" applyFont="1" applyAlignment="1" applyProtection="1">
      <alignment horizontal="left" vertical="center" wrapText="1"/>
      <protection locked="0"/>
    </xf>
    <xf numFmtId="0" fontId="55" fillId="0" borderId="0" xfId="0" applyFont="1" applyAlignment="1">
      <alignment horizontal="left" vertical="center"/>
    </xf>
    <xf numFmtId="0" fontId="58" fillId="0" borderId="24" xfId="0" applyFont="1" applyBorder="1" applyAlignment="1">
      <alignment horizontal="center" vertical="center"/>
    </xf>
    <xf numFmtId="0" fontId="58" fillId="0" borderId="26" xfId="0" applyFont="1" applyBorder="1" applyAlignment="1">
      <alignment horizontal="center" vertical="center"/>
    </xf>
    <xf numFmtId="0" fontId="52" fillId="0" borderId="41" xfId="0" applyFont="1" applyBorder="1" applyAlignment="1" applyProtection="1">
      <alignment horizontal="center" vertical="center"/>
      <protection locked="0"/>
    </xf>
    <xf numFmtId="0" fontId="52" fillId="0" borderId="46" xfId="0" applyFont="1" applyBorder="1" applyAlignment="1" applyProtection="1">
      <alignment horizontal="center" vertical="center"/>
      <protection locked="0"/>
    </xf>
    <xf numFmtId="0" fontId="52" fillId="0" borderId="47" xfId="0" applyFont="1" applyBorder="1" applyAlignment="1" applyProtection="1">
      <alignment horizontal="center" vertical="center"/>
      <protection locked="0"/>
    </xf>
    <xf numFmtId="0" fontId="58" fillId="0" borderId="6" xfId="0" applyFont="1" applyBorder="1" applyAlignment="1">
      <alignment horizontal="center" vertical="center"/>
    </xf>
    <xf numFmtId="0" fontId="58" fillId="0" borderId="4" xfId="0" applyFont="1" applyBorder="1" applyAlignment="1">
      <alignment horizontal="center" vertical="center"/>
    </xf>
    <xf numFmtId="0" fontId="59" fillId="0" borderId="41" xfId="0" applyFont="1" applyBorder="1" applyAlignment="1" applyProtection="1">
      <alignment horizontal="center" vertical="center" shrinkToFit="1"/>
      <protection locked="0"/>
    </xf>
    <xf numFmtId="0" fontId="59" fillId="0" borderId="46" xfId="0" applyFont="1" applyBorder="1" applyAlignment="1" applyProtection="1">
      <alignment horizontal="center" vertical="center" shrinkToFit="1"/>
      <protection locked="0"/>
    </xf>
    <xf numFmtId="0" fontId="59" fillId="0" borderId="48" xfId="0" applyFont="1" applyBorder="1" applyAlignment="1" applyProtection="1">
      <alignment horizontal="center" vertical="center" shrinkToFit="1"/>
      <protection locked="0"/>
    </xf>
    <xf numFmtId="0" fontId="59" fillId="0" borderId="43" xfId="0" applyFont="1" applyBorder="1" applyAlignment="1" applyProtection="1">
      <alignment horizontal="center" vertical="center" shrinkToFit="1"/>
      <protection locked="0"/>
    </xf>
    <xf numFmtId="0" fontId="59" fillId="0" borderId="38" xfId="0" applyFont="1" applyBorder="1" applyAlignment="1" applyProtection="1">
      <alignment horizontal="center" vertical="center" shrinkToFit="1"/>
      <protection locked="0"/>
    </xf>
    <xf numFmtId="0" fontId="59" fillId="0" borderId="49" xfId="0" applyFont="1" applyBorder="1" applyAlignment="1" applyProtection="1">
      <alignment horizontal="center" vertical="center" shrinkToFit="1"/>
      <protection locked="0"/>
    </xf>
    <xf numFmtId="0" fontId="59" fillId="0" borderId="36" xfId="0" applyFont="1" applyBorder="1" applyAlignment="1" applyProtection="1">
      <alignment horizontal="center" vertical="center" shrinkToFit="1"/>
      <protection locked="0"/>
    </xf>
    <xf numFmtId="0" fontId="53" fillId="0" borderId="0" xfId="0" applyFont="1" applyAlignment="1">
      <alignment horizontal="center" vertical="center"/>
    </xf>
    <xf numFmtId="0" fontId="72" fillId="0" borderId="0" xfId="0" applyFont="1" applyAlignment="1" applyProtection="1">
      <alignment horizontal="left" vertical="center"/>
      <protection locked="0"/>
    </xf>
    <xf numFmtId="0" fontId="52" fillId="5" borderId="79" xfId="0" applyFont="1" applyFill="1" applyBorder="1" applyAlignment="1">
      <alignment horizontal="center" vertical="center" shrinkToFit="1"/>
    </xf>
    <xf numFmtId="0" fontId="52" fillId="5" borderId="17" xfId="0" applyFont="1" applyFill="1" applyBorder="1" applyAlignment="1">
      <alignment horizontal="center" vertical="center" shrinkToFit="1"/>
    </xf>
    <xf numFmtId="0" fontId="52" fillId="5" borderId="39" xfId="0" applyFont="1" applyFill="1" applyBorder="1" applyAlignment="1">
      <alignment horizontal="center" vertical="center" shrinkToFit="1"/>
    </xf>
    <xf numFmtId="0" fontId="52" fillId="0" borderId="0" xfId="0" applyFont="1" applyAlignment="1">
      <alignment horizontal="distributed" vertical="center"/>
    </xf>
    <xf numFmtId="0" fontId="72" fillId="0" borderId="55" xfId="0" applyFont="1" applyBorder="1" applyAlignment="1">
      <alignment horizontal="center" vertical="center"/>
    </xf>
    <xf numFmtId="0" fontId="72" fillId="0" borderId="30" xfId="0" applyFont="1" applyBorder="1" applyAlignment="1">
      <alignment horizontal="center" vertical="center"/>
    </xf>
    <xf numFmtId="0" fontId="72" fillId="0" borderId="31" xfId="0" applyFont="1" applyBorder="1" applyAlignment="1">
      <alignment horizontal="center" vertical="center"/>
    </xf>
    <xf numFmtId="0" fontId="72" fillId="0" borderId="58" xfId="0" applyFont="1" applyBorder="1" applyAlignment="1">
      <alignment horizontal="center" vertical="center"/>
    </xf>
    <xf numFmtId="0" fontId="72" fillId="0" borderId="1" xfId="0" applyFont="1" applyBorder="1" applyAlignment="1">
      <alignment horizontal="center" vertical="center"/>
    </xf>
    <xf numFmtId="0" fontId="72" fillId="0" borderId="53" xfId="0" applyFont="1" applyBorder="1" applyAlignment="1">
      <alignment horizontal="center" vertical="center"/>
    </xf>
    <xf numFmtId="0" fontId="58" fillId="0" borderId="0" xfId="0" applyFont="1" applyAlignment="1" applyProtection="1">
      <alignment horizontal="left" vertical="center" wrapText="1"/>
      <protection locked="0"/>
    </xf>
    <xf numFmtId="0" fontId="56" fillId="0" borderId="0" xfId="3" applyFont="1" applyAlignment="1" applyProtection="1">
      <alignment horizontal="center" vertical="center" shrinkToFit="1"/>
      <protection locked="0"/>
    </xf>
    <xf numFmtId="0" fontId="55" fillId="0" borderId="0" xfId="0" applyFont="1" applyAlignment="1">
      <alignment horizontal="distributed" vertical="center"/>
    </xf>
    <xf numFmtId="0" fontId="55" fillId="0" borderId="23" xfId="0" applyFont="1" applyBorder="1" applyAlignment="1" applyProtection="1">
      <alignment horizontal="right" vertical="center"/>
      <protection locked="0"/>
    </xf>
    <xf numFmtId="0" fontId="17" fillId="0" borderId="21"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0" fontId="17" fillId="0" borderId="31" xfId="0" applyFont="1" applyBorder="1" applyAlignment="1" applyProtection="1">
      <alignment horizontal="center" vertical="center" shrinkToFit="1"/>
      <protection locked="0"/>
    </xf>
    <xf numFmtId="0" fontId="17" fillId="0" borderId="22"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44" xfId="0" applyFont="1" applyBorder="1" applyAlignment="1" applyProtection="1">
      <alignment horizontal="center" vertical="center" shrinkToFit="1"/>
      <protection locked="0"/>
    </xf>
    <xf numFmtId="0" fontId="17" fillId="0" borderId="67" xfId="0" applyFont="1" applyBorder="1" applyAlignment="1" applyProtection="1">
      <alignment horizontal="center" vertical="center" shrinkToFit="1"/>
      <protection locked="0"/>
    </xf>
    <xf numFmtId="0" fontId="17" fillId="0" borderId="68" xfId="0" applyFont="1" applyBorder="1" applyAlignment="1" applyProtection="1">
      <alignment horizontal="center" vertical="center" shrinkToFit="1"/>
      <protection locked="0"/>
    </xf>
    <xf numFmtId="0" fontId="17" fillId="0" borderId="69"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17" fillId="0" borderId="57" xfId="0" applyFont="1" applyBorder="1" applyAlignment="1" applyProtection="1">
      <alignment horizontal="center" vertical="center" shrinkToFit="1"/>
      <protection locked="0"/>
    </xf>
    <xf numFmtId="0" fontId="14" fillId="0" borderId="61" xfId="0" applyFont="1" applyBorder="1" applyAlignment="1" applyProtection="1">
      <alignment horizontal="left" vertical="center" shrinkToFit="1"/>
      <protection locked="0"/>
    </xf>
    <xf numFmtId="0" fontId="14" fillId="0" borderId="81" xfId="0" applyFont="1" applyBorder="1" applyAlignment="1" applyProtection="1">
      <alignment horizontal="left" vertical="center" shrinkToFit="1"/>
      <protection locked="0"/>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39" xfId="0" applyFont="1" applyBorder="1" applyAlignment="1">
      <alignment horizontal="center" vertical="center"/>
    </xf>
    <xf numFmtId="0" fontId="17" fillId="0" borderId="43"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17" fillId="0" borderId="36" xfId="0" applyFont="1" applyBorder="1" applyAlignment="1" applyProtection="1">
      <alignment horizontal="center" vertical="center" shrinkToFit="1"/>
      <protection locked="0"/>
    </xf>
    <xf numFmtId="0" fontId="14" fillId="0" borderId="64" xfId="0" applyFont="1" applyBorder="1" applyAlignment="1" applyProtection="1">
      <alignment horizontal="left" vertical="center" shrinkToFit="1"/>
      <protection locked="0"/>
    </xf>
    <xf numFmtId="0" fontId="14" fillId="0" borderId="87" xfId="0" applyFont="1" applyBorder="1" applyAlignment="1" applyProtection="1">
      <alignment horizontal="left" vertical="center" shrinkToFit="1"/>
      <protection locked="0"/>
    </xf>
    <xf numFmtId="0" fontId="17" fillId="0" borderId="0" xfId="0" applyFont="1" applyAlignment="1">
      <alignment horizontal="left" vertical="top" wrapText="1"/>
    </xf>
    <xf numFmtId="0" fontId="22" fillId="0" borderId="0" xfId="0" applyFont="1" applyAlignment="1">
      <alignment horizontal="left" vertical="center"/>
    </xf>
    <xf numFmtId="0" fontId="17" fillId="0" borderId="53" xfId="0" applyFont="1" applyBorder="1" applyAlignment="1" applyProtection="1">
      <alignment horizontal="center" vertical="center" shrinkToFit="1"/>
      <protection locked="0"/>
    </xf>
    <xf numFmtId="0" fontId="14" fillId="0" borderId="66" xfId="0" applyFont="1" applyBorder="1" applyAlignment="1" applyProtection="1">
      <alignment horizontal="center" vertical="center"/>
      <protection locked="0"/>
    </xf>
    <xf numFmtId="0" fontId="17" fillId="0" borderId="49" xfId="0" applyFont="1" applyBorder="1" applyAlignment="1" applyProtection="1">
      <alignment horizontal="center" vertical="center" shrinkToFit="1"/>
      <protection locked="0"/>
    </xf>
    <xf numFmtId="0" fontId="17" fillId="0" borderId="6" xfId="0" applyFont="1" applyBorder="1" applyAlignment="1">
      <alignment horizontal="center" vertical="center"/>
    </xf>
    <xf numFmtId="0" fontId="14" fillId="0" borderId="72" xfId="0" applyFont="1" applyBorder="1" applyAlignment="1" applyProtection="1">
      <alignment horizontal="center" vertical="center" shrinkToFit="1"/>
      <protection locked="0"/>
    </xf>
    <xf numFmtId="0" fontId="17" fillId="0" borderId="63" xfId="0" applyFont="1" applyBorder="1" applyAlignment="1" applyProtection="1">
      <alignment horizontal="center" vertical="center" shrinkToFit="1"/>
      <protection locked="0"/>
    </xf>
    <xf numFmtId="0" fontId="17" fillId="0" borderId="64" xfId="0" applyFont="1" applyBorder="1" applyAlignment="1" applyProtection="1">
      <alignment horizontal="center" vertical="center" shrinkToFit="1"/>
      <protection locked="0"/>
    </xf>
    <xf numFmtId="0" fontId="17" fillId="0" borderId="65" xfId="0" applyFont="1" applyBorder="1" applyAlignment="1" applyProtection="1">
      <alignment horizontal="center" vertical="center" shrinkToFit="1"/>
      <protection locked="0"/>
    </xf>
    <xf numFmtId="0" fontId="14" fillId="0" borderId="23" xfId="0" applyFont="1" applyBorder="1" applyAlignment="1" applyProtection="1">
      <alignment horizontal="left" vertical="center" shrinkToFit="1"/>
      <protection locked="0"/>
    </xf>
    <xf numFmtId="0" fontId="14" fillId="0" borderId="1" xfId="0" applyFont="1" applyBorder="1" applyAlignment="1">
      <alignment horizontal="left" vertical="center"/>
    </xf>
    <xf numFmtId="0" fontId="14" fillId="0" borderId="53" xfId="0" applyFont="1" applyBorder="1" applyAlignment="1">
      <alignment horizontal="left" vertical="center"/>
    </xf>
    <xf numFmtId="0" fontId="17" fillId="2" borderId="6" xfId="4" applyFont="1" applyFill="1" applyBorder="1" applyAlignment="1">
      <alignment horizontal="center" vertical="center"/>
    </xf>
    <xf numFmtId="0" fontId="17" fillId="2" borderId="7" xfId="4" applyFont="1" applyFill="1" applyBorder="1" applyAlignment="1">
      <alignment horizontal="center" vertical="center"/>
    </xf>
    <xf numFmtId="0" fontId="15" fillId="0" borderId="5" xfId="0" applyFont="1" applyBorder="1" applyAlignment="1">
      <alignment horizontal="center" vertical="center"/>
    </xf>
    <xf numFmtId="0" fontId="15" fillId="0" borderId="20" xfId="0" applyFont="1" applyBorder="1" applyAlignment="1">
      <alignment horizontal="center" vertical="center"/>
    </xf>
    <xf numFmtId="0" fontId="17" fillId="5" borderId="24" xfId="4" applyFont="1" applyFill="1" applyBorder="1" applyAlignment="1">
      <alignment horizontal="center" vertical="center"/>
    </xf>
    <xf numFmtId="0" fontId="17" fillId="5" borderId="6" xfId="4" applyFont="1" applyFill="1" applyBorder="1" applyAlignment="1">
      <alignment horizontal="center" vertical="center"/>
    </xf>
    <xf numFmtId="0" fontId="17" fillId="5" borderId="26" xfId="4" applyFont="1" applyFill="1" applyBorder="1" applyAlignment="1">
      <alignment horizontal="center" vertical="center"/>
    </xf>
    <xf numFmtId="0" fontId="17" fillId="5" borderId="4" xfId="4" applyFont="1" applyFill="1" applyBorder="1" applyAlignment="1">
      <alignment horizontal="center" vertical="center"/>
    </xf>
    <xf numFmtId="0" fontId="16" fillId="0" borderId="67" xfId="0" applyFont="1" applyBorder="1" applyAlignment="1" applyProtection="1">
      <alignment horizontal="center" vertical="center"/>
      <protection locked="0"/>
    </xf>
    <xf numFmtId="0" fontId="16" fillId="0" borderId="68" xfId="0" applyFont="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0" fontId="16" fillId="0" borderId="43"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20" fillId="0" borderId="56" xfId="0" applyFont="1" applyBorder="1" applyAlignment="1">
      <alignment horizontal="center" vertical="center" wrapText="1"/>
    </xf>
    <xf numFmtId="0" fontId="20" fillId="0" borderId="59" xfId="0" applyFont="1" applyBorder="1" applyAlignment="1">
      <alignment horizontal="center" vertical="center" wrapText="1"/>
    </xf>
    <xf numFmtId="0" fontId="17" fillId="0" borderId="41"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6" fillId="0" borderId="0" xfId="0" applyFont="1" applyAlignment="1">
      <alignment horizontal="center" vertical="center"/>
    </xf>
    <xf numFmtId="0" fontId="17" fillId="0" borderId="12" xfId="0" applyFont="1" applyBorder="1" applyAlignment="1">
      <alignment horizontal="center" vertical="center"/>
    </xf>
    <xf numFmtId="0" fontId="17" fillId="0" borderId="74" xfId="0" applyFont="1" applyBorder="1" applyAlignment="1">
      <alignment horizontal="center" vertical="center"/>
    </xf>
    <xf numFmtId="0" fontId="18" fillId="0" borderId="18" xfId="4" applyFont="1" applyBorder="1" applyAlignment="1">
      <alignment horizontal="center" vertical="center" shrinkToFit="1"/>
    </xf>
    <xf numFmtId="0" fontId="18" fillId="0" borderId="74" xfId="4" applyFont="1" applyBorder="1" applyAlignment="1">
      <alignment horizontal="center" vertical="center" shrinkToFit="1"/>
    </xf>
    <xf numFmtId="0" fontId="18" fillId="0" borderId="75" xfId="4" applyFont="1" applyBorder="1" applyAlignment="1">
      <alignment horizontal="center" vertical="center" shrinkToFit="1"/>
    </xf>
    <xf numFmtId="0" fontId="17" fillId="0" borderId="43"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3" fillId="0" borderId="79"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39" xfId="0" applyFont="1" applyBorder="1" applyAlignment="1">
      <alignment horizontal="center" vertical="center" shrinkToFit="1"/>
    </xf>
    <xf numFmtId="0" fontId="21" fillId="0" borderId="26" xfId="0" applyFont="1" applyBorder="1" applyAlignment="1">
      <alignment horizontal="center" vertical="center"/>
    </xf>
    <xf numFmtId="0" fontId="21" fillId="0" borderId="4" xfId="0" applyFont="1" applyBorder="1" applyAlignment="1">
      <alignment horizontal="center" vertical="center"/>
    </xf>
    <xf numFmtId="0" fontId="21" fillId="0" borderId="13" xfId="0" applyFont="1" applyBorder="1" applyAlignment="1">
      <alignment horizontal="center" vertical="center"/>
    </xf>
    <xf numFmtId="0" fontId="21" fillId="0" borderId="27" xfId="0" applyFont="1" applyBorder="1" applyAlignment="1">
      <alignment horizontal="center" vertical="center"/>
    </xf>
    <xf numFmtId="0" fontId="21" fillId="0" borderId="8" xfId="0" applyFont="1" applyBorder="1" applyAlignment="1">
      <alignment horizontal="center" vertical="center"/>
    </xf>
    <xf numFmtId="0" fontId="21" fillId="0" borderId="14" xfId="0" applyFont="1" applyBorder="1" applyAlignment="1">
      <alignment horizontal="center" vertical="center"/>
    </xf>
    <xf numFmtId="0" fontId="17" fillId="0" borderId="55" xfId="0" applyFont="1" applyBorder="1" applyAlignment="1">
      <alignment horizontal="center" vertical="center"/>
    </xf>
    <xf numFmtId="0" fontId="17" fillId="0" borderId="35" xfId="0" applyFont="1" applyBorder="1" applyAlignment="1">
      <alignment horizontal="center" vertical="center"/>
    </xf>
    <xf numFmtId="0" fontId="17" fillId="0" borderId="45" xfId="0" applyFont="1" applyBorder="1" applyAlignment="1">
      <alignment horizontal="center" vertical="center"/>
    </xf>
    <xf numFmtId="0" fontId="17" fillId="0" borderId="36" xfId="0" applyFont="1" applyBorder="1" applyAlignment="1">
      <alignment horizontal="center" vertical="center"/>
    </xf>
    <xf numFmtId="0" fontId="14" fillId="0" borderId="85" xfId="0" applyFont="1" applyBorder="1" applyAlignment="1" applyProtection="1">
      <alignment horizontal="center" vertical="center" shrinkToFit="1"/>
      <protection locked="0"/>
    </xf>
    <xf numFmtId="0" fontId="14" fillId="0" borderId="86" xfId="0" applyFont="1" applyBorder="1" applyAlignment="1" applyProtection="1">
      <alignment horizontal="center" vertical="center" shrinkToFit="1"/>
      <protection locked="0"/>
    </xf>
    <xf numFmtId="0" fontId="14" fillId="0" borderId="88" xfId="0" applyFont="1" applyBorder="1" applyAlignment="1" applyProtection="1">
      <alignment horizontal="center" vertical="center" shrinkToFit="1"/>
      <protection locked="0"/>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17" fillId="0" borderId="29" xfId="0" applyFont="1" applyBorder="1" applyAlignment="1">
      <alignment horizontal="center" vertical="center"/>
    </xf>
    <xf numFmtId="0" fontId="17" fillId="2" borderId="26" xfId="4" applyFont="1" applyFill="1" applyBorder="1" applyAlignment="1">
      <alignment horizontal="center" vertical="center"/>
    </xf>
    <xf numFmtId="0" fontId="17" fillId="2" borderId="4" xfId="4" applyFont="1" applyFill="1" applyBorder="1" applyAlignment="1">
      <alignment horizontal="center" vertical="center"/>
    </xf>
    <xf numFmtId="0" fontId="17" fillId="2" borderId="27" xfId="4" applyFont="1" applyFill="1" applyBorder="1" applyAlignment="1">
      <alignment horizontal="center" vertical="center"/>
    </xf>
    <xf numFmtId="0" fontId="17" fillId="2" borderId="8" xfId="4" applyFont="1" applyFill="1" applyBorder="1" applyAlignment="1">
      <alignment horizontal="center" vertical="center"/>
    </xf>
    <xf numFmtId="0" fontId="14" fillId="0" borderId="23" xfId="0" applyFont="1" applyBorder="1" applyAlignment="1" applyProtection="1">
      <alignment horizontal="center" vertical="center" shrinkToFit="1"/>
      <protection locked="0"/>
    </xf>
    <xf numFmtId="0" fontId="17" fillId="0" borderId="24" xfId="0" applyFont="1" applyBorder="1" applyAlignment="1">
      <alignment horizontal="center" vertical="center"/>
    </xf>
    <xf numFmtId="0" fontId="19" fillId="0" borderId="23" xfId="1" applyFont="1" applyBorder="1" applyAlignment="1" applyProtection="1">
      <alignment horizontal="center" vertical="center" shrinkToFit="1"/>
      <protection locked="0"/>
    </xf>
    <xf numFmtId="0" fontId="14" fillId="0" borderId="44" xfId="0" applyFont="1" applyBorder="1" applyAlignment="1" applyProtection="1">
      <alignment horizontal="center" vertical="center" shrinkToFit="1"/>
      <protection locked="0"/>
    </xf>
    <xf numFmtId="0" fontId="17" fillId="0" borderId="79" xfId="0" applyFont="1" applyBorder="1" applyAlignment="1">
      <alignment horizontal="center" vertical="center"/>
    </xf>
    <xf numFmtId="0" fontId="17" fillId="0" borderId="25" xfId="0" applyFont="1" applyBorder="1" applyAlignment="1">
      <alignment horizontal="center" vertical="center"/>
    </xf>
    <xf numFmtId="0" fontId="17" fillId="0" borderId="58" xfId="0" applyFont="1" applyBorder="1" applyAlignment="1">
      <alignment horizontal="center" vertical="center"/>
    </xf>
    <xf numFmtId="0" fontId="17" fillId="0" borderId="57" xfId="0" applyFont="1" applyBorder="1" applyAlignment="1">
      <alignment horizontal="center" vertical="center"/>
    </xf>
    <xf numFmtId="0" fontId="17" fillId="2" borderId="50" xfId="4" applyFont="1" applyFill="1" applyBorder="1" applyAlignment="1">
      <alignment horizontal="center" vertical="center" wrapText="1"/>
    </xf>
    <xf numFmtId="0" fontId="17" fillId="2" borderId="51" xfId="4" applyFont="1" applyFill="1" applyBorder="1" applyAlignment="1">
      <alignment horizontal="center" vertical="center" wrapText="1"/>
    </xf>
    <xf numFmtId="0" fontId="17" fillId="2" borderId="52" xfId="4" applyFont="1" applyFill="1" applyBorder="1" applyAlignment="1">
      <alignment horizontal="center" vertical="center" wrapText="1"/>
    </xf>
    <xf numFmtId="0" fontId="17" fillId="0" borderId="70" xfId="0" applyFont="1" applyBorder="1" applyAlignment="1">
      <alignment horizontal="center" vertical="center" shrinkToFit="1"/>
    </xf>
    <xf numFmtId="0" fontId="17" fillId="0" borderId="71" xfId="0" applyFont="1" applyBorder="1" applyAlignment="1">
      <alignment horizontal="center" vertical="center" shrinkToFit="1"/>
    </xf>
    <xf numFmtId="0" fontId="17" fillId="0" borderId="73"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60" xfId="0" applyFont="1" applyBorder="1" applyAlignment="1" applyProtection="1">
      <alignment horizontal="center" vertical="center" shrinkToFit="1"/>
      <protection locked="0"/>
    </xf>
    <xf numFmtId="0" fontId="17" fillId="0" borderId="61" xfId="0" applyFont="1" applyBorder="1" applyAlignment="1" applyProtection="1">
      <alignment horizontal="center" vertical="center" shrinkToFit="1"/>
      <protection locked="0"/>
    </xf>
    <xf numFmtId="0" fontId="17" fillId="0" borderId="62" xfId="0" applyFont="1" applyBorder="1" applyAlignment="1" applyProtection="1">
      <alignment horizontal="center" vertical="center" shrinkToFit="1"/>
      <protection locked="0"/>
    </xf>
    <xf numFmtId="0" fontId="24" fillId="0" borderId="5"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shrinkToFit="1"/>
      <protection locked="0"/>
    </xf>
    <xf numFmtId="0" fontId="16" fillId="0" borderId="5"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35" xfId="0" applyFont="1" applyBorder="1" applyAlignment="1">
      <alignment horizontal="center" vertical="center" shrinkToFit="1"/>
    </xf>
    <xf numFmtId="0" fontId="24" fillId="0" borderId="8" xfId="0" applyFont="1" applyBorder="1" applyAlignment="1" applyProtection="1">
      <alignment horizontal="center" vertical="center" shrinkToFit="1"/>
      <protection locked="0"/>
    </xf>
    <xf numFmtId="0" fontId="16" fillId="0" borderId="10" xfId="0" applyFont="1" applyBorder="1" applyAlignment="1">
      <alignment horizontal="center" vertical="center" shrinkToFit="1"/>
    </xf>
    <xf numFmtId="0" fontId="16" fillId="0" borderId="28" xfId="0" applyFont="1" applyBorder="1" applyAlignment="1">
      <alignment horizontal="center" vertical="center" shrinkToFit="1"/>
    </xf>
    <xf numFmtId="0" fontId="24" fillId="0" borderId="21" xfId="0" applyFont="1" applyBorder="1" applyAlignment="1" applyProtection="1">
      <alignment horizontal="center" vertical="center" shrinkToFit="1"/>
      <protection locked="0"/>
    </xf>
    <xf numFmtId="0" fontId="24" fillId="0" borderId="35" xfId="0" applyFont="1" applyBorder="1" applyAlignment="1" applyProtection="1">
      <alignment horizontal="center" vertical="center" shrinkToFit="1"/>
      <protection locked="0"/>
    </xf>
    <xf numFmtId="0" fontId="17" fillId="0" borderId="78" xfId="0" applyFont="1" applyBorder="1" applyAlignment="1">
      <alignment horizontal="center" vertical="center"/>
    </xf>
    <xf numFmtId="0" fontId="14" fillId="0" borderId="11" xfId="0" applyFont="1" applyBorder="1">
      <alignment vertical="center"/>
    </xf>
    <xf numFmtId="0" fontId="14" fillId="0" borderId="28" xfId="0" applyFont="1" applyBorder="1">
      <alignment vertical="center"/>
    </xf>
    <xf numFmtId="0" fontId="16" fillId="0" borderId="43" xfId="0" applyFont="1" applyBorder="1" applyAlignment="1">
      <alignment horizontal="center" vertical="center" shrinkToFit="1"/>
    </xf>
    <xf numFmtId="0" fontId="16" fillId="0" borderId="36"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7" xfId="0" applyFont="1" applyBorder="1" applyAlignment="1">
      <alignment horizontal="center" vertical="center" shrinkToFit="1"/>
    </xf>
    <xf numFmtId="0" fontId="17" fillId="0" borderId="54"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0" xfId="0" applyFont="1" applyAlignment="1">
      <alignment horizontal="center" vertical="center" shrinkToFit="1"/>
    </xf>
    <xf numFmtId="0" fontId="17" fillId="0" borderId="37"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57" xfId="0" applyFont="1" applyBorder="1" applyAlignment="1">
      <alignment horizontal="center" vertical="center" shrinkToFit="1"/>
    </xf>
    <xf numFmtId="0" fontId="24" fillId="0" borderId="16" xfId="0" applyFont="1" applyBorder="1" applyAlignment="1" applyProtection="1">
      <alignment horizontal="center" vertical="center" shrinkToFit="1"/>
      <protection locked="0"/>
    </xf>
    <xf numFmtId="0" fontId="24" fillId="0" borderId="25" xfId="0" applyFont="1" applyBorder="1" applyAlignment="1" applyProtection="1">
      <alignment horizontal="center" vertical="center" shrinkToFit="1"/>
      <protection locked="0"/>
    </xf>
    <xf numFmtId="0" fontId="25" fillId="2" borderId="18" xfId="0" applyFont="1" applyFill="1" applyBorder="1" applyAlignment="1">
      <alignment horizontal="center" vertical="center" wrapText="1" shrinkToFit="1"/>
    </xf>
    <xf numFmtId="0" fontId="25" fillId="2" borderId="76" xfId="0" applyFont="1" applyFill="1" applyBorder="1" applyAlignment="1">
      <alignment horizontal="center" vertical="center" wrapText="1" shrinkToFit="1"/>
    </xf>
    <xf numFmtId="0" fontId="23" fillId="7" borderId="77"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20" xfId="0" applyFont="1" applyBorder="1" applyAlignment="1">
      <alignment horizontal="center" vertical="center" shrinkToFit="1"/>
    </xf>
    <xf numFmtId="0" fontId="16" fillId="0" borderId="12" xfId="0" applyFont="1" applyBorder="1" applyAlignment="1">
      <alignment horizontal="center" vertical="center" wrapText="1"/>
    </xf>
    <xf numFmtId="0" fontId="16" fillId="0" borderId="74" xfId="0" applyFont="1" applyBorder="1" applyAlignment="1">
      <alignment horizontal="center" vertical="center" wrapText="1"/>
    </xf>
    <xf numFmtId="0" fontId="16" fillId="0" borderId="76" xfId="0" applyFont="1" applyBorder="1" applyAlignment="1">
      <alignment horizontal="center" vertical="center" wrapText="1"/>
    </xf>
    <xf numFmtId="0" fontId="16" fillId="0" borderId="15" xfId="0" applyFont="1" applyBorder="1" applyAlignment="1">
      <alignment horizontal="center" vertical="center"/>
    </xf>
    <xf numFmtId="0" fontId="16" fillId="0" borderId="77" xfId="0" applyFont="1" applyBorder="1" applyAlignment="1">
      <alignment horizontal="center" vertical="center"/>
    </xf>
    <xf numFmtId="0" fontId="21" fillId="0" borderId="0" xfId="0" applyFont="1" applyAlignment="1">
      <alignment horizontal="center" vertical="center"/>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17" fillId="0" borderId="80" xfId="0" applyFont="1" applyBorder="1" applyAlignment="1">
      <alignment horizontal="center" vertical="center" textRotation="255" shrinkToFit="1"/>
    </xf>
    <xf numFmtId="0" fontId="17" fillId="0" borderId="51" xfId="0" applyFont="1" applyBorder="1" applyAlignment="1">
      <alignment horizontal="center" vertical="center" textRotation="255" shrinkToFit="1"/>
    </xf>
    <xf numFmtId="0" fontId="17" fillId="0" borderId="52" xfId="0" applyFont="1" applyBorder="1" applyAlignment="1">
      <alignment horizontal="center" vertical="center" textRotation="255" shrinkToFit="1"/>
    </xf>
    <xf numFmtId="0" fontId="16" fillId="0" borderId="16" xfId="0" applyFont="1" applyBorder="1" applyAlignment="1">
      <alignment horizontal="center" vertical="center" shrinkToFit="1"/>
    </xf>
    <xf numFmtId="0" fontId="16" fillId="0" borderId="25" xfId="0" applyFont="1" applyBorder="1" applyAlignment="1">
      <alignment horizontal="center" vertical="center" shrinkToFit="1"/>
    </xf>
    <xf numFmtId="0" fontId="24" fillId="0" borderId="70" xfId="0" applyFont="1" applyBorder="1" applyAlignment="1" applyProtection="1">
      <alignment horizontal="center" vertical="center" shrinkToFit="1"/>
      <protection locked="0"/>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28" fillId="0" borderId="0" xfId="0" applyFont="1" applyAlignment="1">
      <alignment horizontal="center" vertical="center"/>
    </xf>
    <xf numFmtId="0" fontId="35" fillId="2" borderId="18" xfId="0" applyFont="1" applyFill="1" applyBorder="1" applyAlignment="1">
      <alignment horizontal="center" vertical="center" wrapText="1" shrinkToFit="1"/>
    </xf>
    <xf numFmtId="0" fontId="35" fillId="2" borderId="76" xfId="0" applyFont="1" applyFill="1" applyBorder="1" applyAlignment="1">
      <alignment horizontal="center" vertical="center" wrapText="1" shrinkToFit="1"/>
    </xf>
    <xf numFmtId="0" fontId="32" fillId="7" borderId="77" xfId="0" applyFont="1" applyFill="1" applyBorder="1" applyAlignment="1">
      <alignment horizontal="center" vertical="center" wrapText="1"/>
    </xf>
    <xf numFmtId="0" fontId="26" fillId="0" borderId="5" xfId="0" applyFont="1" applyBorder="1" applyAlignment="1">
      <alignment horizontal="center" vertical="center" shrinkToFit="1"/>
    </xf>
    <xf numFmtId="0" fontId="26" fillId="0" borderId="20" xfId="0" applyFont="1" applyBorder="1" applyAlignment="1">
      <alignment horizontal="center" vertical="center" shrinkToFit="1"/>
    </xf>
    <xf numFmtId="0" fontId="29" fillId="0" borderId="12" xfId="0" applyFont="1" applyBorder="1" applyAlignment="1">
      <alignment horizontal="center" vertical="center" wrapText="1"/>
    </xf>
    <xf numFmtId="0" fontId="29" fillId="0" borderId="74" xfId="0" applyFont="1" applyBorder="1" applyAlignment="1">
      <alignment horizontal="center" vertical="center" wrapText="1"/>
    </xf>
    <xf numFmtId="0" fontId="29" fillId="0" borderId="76" xfId="0" applyFont="1" applyBorder="1" applyAlignment="1">
      <alignment horizontal="center" vertical="center" wrapText="1"/>
    </xf>
    <xf numFmtId="0" fontId="33" fillId="0" borderId="70" xfId="0" applyFont="1" applyBorder="1" applyAlignment="1" applyProtection="1">
      <alignment horizontal="center" vertical="center" shrinkToFit="1"/>
      <protection locked="0"/>
    </xf>
    <xf numFmtId="0" fontId="29" fillId="0" borderId="15" xfId="0" applyFont="1" applyBorder="1" applyAlignment="1">
      <alignment horizontal="center" vertical="center"/>
    </xf>
    <xf numFmtId="0" fontId="29" fillId="0" borderId="77" xfId="0" applyFont="1" applyBorder="1" applyAlignment="1">
      <alignment horizontal="center" vertical="center"/>
    </xf>
    <xf numFmtId="0" fontId="29" fillId="0" borderId="5" xfId="0" applyFont="1" applyBorder="1" applyAlignment="1">
      <alignment horizontal="center" vertical="center" shrinkToFit="1"/>
    </xf>
    <xf numFmtId="0" fontId="29" fillId="0" borderId="20" xfId="0" applyFont="1" applyBorder="1" applyAlignment="1">
      <alignment horizontal="center" vertical="center" shrinkToFit="1"/>
    </xf>
    <xf numFmtId="0" fontId="33" fillId="0" borderId="16"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29" fillId="0" borderId="21" xfId="0" applyFont="1" applyBorder="1" applyAlignment="1">
      <alignment horizontal="center" vertical="center" shrinkToFit="1"/>
    </xf>
    <xf numFmtId="0" fontId="29" fillId="0" borderId="35" xfId="0" applyFont="1" applyBorder="1" applyAlignment="1">
      <alignment horizontal="center" vertical="center" shrinkToFit="1"/>
    </xf>
    <xf numFmtId="0" fontId="33" fillId="0" borderId="5"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0" fillId="0" borderId="80" xfId="0" applyFont="1" applyBorder="1" applyAlignment="1">
      <alignment horizontal="center" vertical="center" textRotation="255" shrinkToFit="1"/>
    </xf>
    <xf numFmtId="0" fontId="30" fillId="0" borderId="51" xfId="0" applyFont="1" applyBorder="1" applyAlignment="1">
      <alignment horizontal="center" vertical="center" textRotation="255" shrinkToFit="1"/>
    </xf>
    <xf numFmtId="0" fontId="30" fillId="0" borderId="52" xfId="0" applyFont="1" applyBorder="1" applyAlignment="1">
      <alignment horizontal="center" vertical="center" textRotation="255" shrinkToFit="1"/>
    </xf>
    <xf numFmtId="0" fontId="33" fillId="0" borderId="8" xfId="0" applyFont="1" applyBorder="1" applyAlignment="1" applyProtection="1">
      <alignment horizontal="center" vertical="center" shrinkToFit="1"/>
      <protection locked="0"/>
    </xf>
    <xf numFmtId="0" fontId="29" fillId="0" borderId="10"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37"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25"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46" xfId="0" applyFont="1" applyBorder="1" applyAlignment="1">
      <alignment horizontal="center" vertical="center" shrinkToFit="1"/>
    </xf>
    <xf numFmtId="0" fontId="30" fillId="0" borderId="47"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0" xfId="0" applyFont="1" applyAlignment="1">
      <alignment horizontal="center" vertical="center" shrinkToFit="1"/>
    </xf>
    <xf numFmtId="0" fontId="30" fillId="0" borderId="37" xfId="0" applyFont="1" applyBorder="1" applyAlignment="1">
      <alignment horizontal="center" vertical="center" shrinkToFit="1"/>
    </xf>
    <xf numFmtId="0" fontId="30" fillId="0" borderId="58" xfId="0" applyFont="1" applyBorder="1" applyAlignment="1">
      <alignment horizontal="center" vertical="center" shrinkToFit="1"/>
    </xf>
    <xf numFmtId="0" fontId="30" fillId="0" borderId="1" xfId="0" applyFont="1" applyBorder="1" applyAlignment="1">
      <alignment horizontal="center" vertical="center" shrinkToFit="1"/>
    </xf>
    <xf numFmtId="0" fontId="30" fillId="0" borderId="57" xfId="0" applyFont="1" applyBorder="1" applyAlignment="1">
      <alignment horizontal="center" vertical="center" shrinkToFit="1"/>
    </xf>
    <xf numFmtId="0" fontId="33" fillId="0" borderId="10" xfId="0" applyFont="1" applyBorder="1" applyAlignment="1" applyProtection="1">
      <alignment horizontal="center" vertical="center" shrinkToFit="1"/>
      <protection locked="0"/>
    </xf>
    <xf numFmtId="0" fontId="33" fillId="0" borderId="28" xfId="0" applyFont="1" applyBorder="1" applyAlignment="1" applyProtection="1">
      <alignment horizontal="center" vertical="center" shrinkToFit="1"/>
      <protection locked="0"/>
    </xf>
    <xf numFmtId="0" fontId="29" fillId="0" borderId="43" xfId="0" applyFont="1" applyBorder="1" applyAlignment="1">
      <alignment horizontal="center" vertical="center" shrinkToFit="1"/>
    </xf>
    <xf numFmtId="0" fontId="29" fillId="0" borderId="36" xfId="0" applyFont="1" applyBorder="1" applyAlignment="1">
      <alignment horizontal="center" vertical="center" shrinkToFit="1"/>
    </xf>
    <xf numFmtId="0" fontId="30" fillId="0" borderId="78" xfId="0" applyFont="1" applyBorder="1" applyAlignment="1">
      <alignment horizontal="center" vertical="center"/>
    </xf>
    <xf numFmtId="0" fontId="30" fillId="0" borderId="11" xfId="0" applyFont="1" applyBorder="1" applyAlignment="1">
      <alignment horizontal="center" vertical="center"/>
    </xf>
    <xf numFmtId="0" fontId="30" fillId="0" borderId="28" xfId="0" applyFont="1" applyBorder="1" applyAlignment="1">
      <alignment horizontal="center" vertical="center"/>
    </xf>
    <xf numFmtId="0" fontId="30" fillId="0" borderId="79" xfId="0" applyFont="1" applyBorder="1" applyAlignment="1">
      <alignment horizontal="center" vertical="center"/>
    </xf>
    <xf numFmtId="0" fontId="30" fillId="0" borderId="17" xfId="0" applyFont="1" applyBorder="1" applyAlignment="1">
      <alignment horizontal="center" vertical="center"/>
    </xf>
    <xf numFmtId="0" fontId="30" fillId="0" borderId="25" xfId="0" applyFont="1" applyBorder="1" applyAlignment="1">
      <alignment horizontal="center" vertical="center"/>
    </xf>
    <xf numFmtId="0" fontId="33" fillId="0" borderId="21" xfId="0" applyFont="1" applyBorder="1" applyAlignment="1" applyProtection="1">
      <alignment horizontal="center" vertical="center" shrinkToFit="1"/>
      <protection locked="0"/>
    </xf>
    <xf numFmtId="0" fontId="33" fillId="0" borderId="35" xfId="0" applyFont="1" applyBorder="1" applyAlignment="1" applyProtection="1">
      <alignment horizontal="center" vertical="center" shrinkToFit="1"/>
      <protection locked="0"/>
    </xf>
    <xf numFmtId="0" fontId="17" fillId="0" borderId="11" xfId="0" applyFont="1" applyBorder="1" applyAlignment="1">
      <alignment horizontal="center" vertical="center"/>
    </xf>
    <xf numFmtId="0" fontId="17" fillId="0" borderId="28" xfId="0" applyFont="1" applyBorder="1" applyAlignment="1">
      <alignment horizontal="center" vertical="center"/>
    </xf>
    <xf numFmtId="0" fontId="24" fillId="0" borderId="10" xfId="0" applyFont="1" applyBorder="1" applyAlignment="1" applyProtection="1">
      <alignment horizontal="center" vertical="center" shrinkToFit="1"/>
      <protection locked="0"/>
    </xf>
    <xf numFmtId="0" fontId="24" fillId="0" borderId="28" xfId="0" applyFont="1" applyBorder="1" applyAlignment="1" applyProtection="1">
      <alignment horizontal="center" vertical="center" shrinkToFit="1"/>
      <protection locked="0"/>
    </xf>
    <xf numFmtId="0" fontId="17" fillId="0" borderId="0" xfId="0" applyFont="1" applyAlignment="1">
      <alignment horizontal="left" vertical="top"/>
    </xf>
    <xf numFmtId="0" fontId="17" fillId="0" borderId="24" xfId="0" applyFont="1" applyBorder="1" applyAlignment="1">
      <alignment horizontal="center" vertical="center" textRotation="255" shrinkToFit="1"/>
    </xf>
    <xf numFmtId="0" fontId="17" fillId="0" borderId="26" xfId="0" applyFont="1" applyBorder="1" applyAlignment="1">
      <alignment horizontal="center" vertical="center" textRotation="255" shrinkToFit="1"/>
    </xf>
    <xf numFmtId="0" fontId="17" fillId="0" borderId="27" xfId="0" applyFont="1" applyBorder="1" applyAlignment="1">
      <alignment horizontal="center" vertical="center" textRotation="255" shrinkToFit="1"/>
    </xf>
    <xf numFmtId="0" fontId="16" fillId="0" borderId="12" xfId="0" applyFont="1" applyBorder="1" applyAlignment="1">
      <alignment horizontal="center" vertical="center" shrinkToFit="1"/>
    </xf>
    <xf numFmtId="0" fontId="16" fillId="0" borderId="74" xfId="0" applyFont="1" applyBorder="1" applyAlignment="1">
      <alignment horizontal="center" vertical="center" shrinkToFit="1"/>
    </xf>
    <xf numFmtId="0" fontId="16" fillId="0" borderId="76" xfId="0" applyFont="1" applyBorder="1" applyAlignment="1">
      <alignment horizontal="center" vertical="center" shrinkToFit="1"/>
    </xf>
    <xf numFmtId="0" fontId="23" fillId="2" borderId="18" xfId="0" applyFont="1" applyFill="1" applyBorder="1" applyAlignment="1">
      <alignment horizontal="center" vertical="center" shrinkToFit="1"/>
    </xf>
    <xf numFmtId="0" fontId="23" fillId="2" borderId="76" xfId="0" applyFont="1" applyFill="1" applyBorder="1" applyAlignment="1">
      <alignment horizontal="center" vertical="center" shrinkToFit="1"/>
    </xf>
    <xf numFmtId="0" fontId="17" fillId="0" borderId="24" xfId="0" applyFont="1" applyBorder="1" applyAlignment="1">
      <alignment horizontal="center" vertical="center" textRotation="255" wrapText="1"/>
    </xf>
    <xf numFmtId="0" fontId="17" fillId="0" borderId="26" xfId="0" applyFont="1" applyBorder="1" applyAlignment="1">
      <alignment horizontal="center" vertical="center" textRotation="255" wrapText="1"/>
    </xf>
    <xf numFmtId="0" fontId="17" fillId="0" borderId="27" xfId="0" applyFont="1" applyBorder="1" applyAlignment="1">
      <alignment horizontal="center" vertical="center" textRotation="255" wrapText="1"/>
    </xf>
    <xf numFmtId="0" fontId="22" fillId="0" borderId="1" xfId="0" applyFont="1" applyBorder="1" applyAlignment="1">
      <alignment horizontal="right" vertical="center"/>
    </xf>
    <xf numFmtId="0" fontId="42" fillId="2" borderId="18" xfId="0" applyFont="1" applyFill="1" applyBorder="1" applyAlignment="1">
      <alignment horizontal="center" vertical="center" shrinkToFit="1"/>
    </xf>
    <xf numFmtId="0" fontId="42" fillId="2" borderId="76" xfId="0" applyFont="1" applyFill="1" applyBorder="1" applyAlignment="1">
      <alignment horizontal="center" vertical="center" shrinkToFit="1"/>
    </xf>
    <xf numFmtId="0" fontId="36" fillId="0" borderId="5" xfId="0" applyFont="1" applyBorder="1" applyAlignment="1">
      <alignment horizontal="center" vertical="center" shrinkToFit="1"/>
    </xf>
    <xf numFmtId="0" fontId="36" fillId="0" borderId="20" xfId="0" applyFont="1" applyBorder="1" applyAlignment="1">
      <alignment horizontal="center" vertical="center" shrinkToFit="1"/>
    </xf>
    <xf numFmtId="0" fontId="40" fillId="0" borderId="12" xfId="0" applyFont="1" applyBorder="1" applyAlignment="1">
      <alignment horizontal="center" vertical="center" wrapText="1"/>
    </xf>
    <xf numFmtId="0" fontId="40" fillId="0" borderId="74" xfId="0" applyFont="1" applyBorder="1" applyAlignment="1">
      <alignment horizontal="center" vertical="center" wrapText="1"/>
    </xf>
    <xf numFmtId="0" fontId="40" fillId="0" borderId="76" xfId="0" applyFont="1" applyBorder="1" applyAlignment="1">
      <alignment horizontal="center" vertical="center" wrapText="1"/>
    </xf>
    <xf numFmtId="0" fontId="38" fillId="0" borderId="0" xfId="0" applyFont="1" applyAlignment="1">
      <alignment horizontal="center" vertical="center"/>
    </xf>
    <xf numFmtId="0" fontId="40" fillId="0" borderId="12" xfId="0" applyFont="1" applyBorder="1" applyAlignment="1">
      <alignment horizontal="center" vertical="center"/>
    </xf>
    <xf numFmtId="0" fontId="40" fillId="0" borderId="74" xfId="0" applyFont="1" applyBorder="1" applyAlignment="1">
      <alignment horizontal="center" vertical="center"/>
    </xf>
    <xf numFmtId="0" fontId="40" fillId="0" borderId="76" xfId="0" applyFont="1" applyBorder="1" applyAlignment="1">
      <alignment horizontal="center" vertical="center"/>
    </xf>
    <xf numFmtId="0" fontId="41" fillId="0" borderId="1" xfId="0" applyFont="1" applyBorder="1" applyAlignment="1">
      <alignment horizontal="right" vertical="center"/>
    </xf>
    <xf numFmtId="0" fontId="34" fillId="0" borderId="24" xfId="0" applyFont="1" applyBorder="1" applyAlignment="1">
      <alignment horizontal="center" vertical="center" textRotation="255" wrapText="1"/>
    </xf>
    <xf numFmtId="0" fontId="34" fillId="0" borderId="26" xfId="0" applyFont="1" applyBorder="1" applyAlignment="1">
      <alignment horizontal="center" vertical="center" textRotation="255" wrapText="1"/>
    </xf>
    <xf numFmtId="0" fontId="34" fillId="0" borderId="27" xfId="0" applyFont="1" applyBorder="1" applyAlignment="1">
      <alignment horizontal="center" vertical="center" textRotation="255" wrapText="1"/>
    </xf>
    <xf numFmtId="0" fontId="39" fillId="0" borderId="16" xfId="0" applyFont="1" applyBorder="1" applyAlignment="1" applyProtection="1">
      <alignment horizontal="center" vertical="center" shrinkToFit="1"/>
      <protection locked="0"/>
    </xf>
    <xf numFmtId="0" fontId="39" fillId="0" borderId="25" xfId="0" applyFont="1" applyBorder="1" applyAlignment="1" applyProtection="1">
      <alignment horizontal="center" vertical="center" shrinkToFit="1"/>
      <protection locked="0"/>
    </xf>
    <xf numFmtId="0" fontId="39" fillId="0" borderId="5" xfId="0" applyFont="1" applyBorder="1" applyAlignment="1" applyProtection="1">
      <alignment horizontal="center" vertical="center" shrinkToFit="1"/>
      <protection locked="0"/>
    </xf>
    <xf numFmtId="0" fontId="39" fillId="0" borderId="20" xfId="0" applyFont="1" applyBorder="1" applyAlignment="1" applyProtection="1">
      <alignment horizontal="center" vertical="center" shrinkToFit="1"/>
      <protection locked="0"/>
    </xf>
    <xf numFmtId="0" fontId="39" fillId="0" borderId="8" xfId="0" applyFont="1" applyBorder="1" applyAlignment="1" applyProtection="1">
      <alignment horizontal="center" vertical="center" shrinkToFit="1"/>
      <protection locked="0"/>
    </xf>
    <xf numFmtId="0" fontId="39" fillId="0" borderId="10" xfId="0" applyFont="1" applyBorder="1" applyAlignment="1" applyProtection="1">
      <alignment horizontal="center" vertical="center" shrinkToFit="1"/>
      <protection locked="0"/>
    </xf>
    <xf numFmtId="0" fontId="39" fillId="0" borderId="28" xfId="0" applyFont="1" applyBorder="1" applyAlignment="1" applyProtection="1">
      <alignment horizontal="center" vertical="center" shrinkToFit="1"/>
      <protection locked="0"/>
    </xf>
    <xf numFmtId="0" fontId="34" fillId="0" borderId="24" xfId="0" applyFont="1" applyBorder="1" applyAlignment="1">
      <alignment horizontal="center" vertical="center" textRotation="255" shrinkToFit="1"/>
    </xf>
    <xf numFmtId="0" fontId="34" fillId="0" borderId="26" xfId="0" applyFont="1" applyBorder="1" applyAlignment="1">
      <alignment horizontal="center" vertical="center" textRotation="255" shrinkToFit="1"/>
    </xf>
    <xf numFmtId="0" fontId="34" fillId="0" borderId="27" xfId="0" applyFont="1" applyBorder="1" applyAlignment="1">
      <alignment horizontal="center" vertical="center" textRotation="255" shrinkToFit="1"/>
    </xf>
    <xf numFmtId="0" fontId="34" fillId="0" borderId="78" xfId="0" applyFont="1" applyBorder="1" applyAlignment="1">
      <alignment horizontal="center" vertical="center"/>
    </xf>
    <xf numFmtId="0" fontId="34" fillId="0" borderId="11" xfId="0" applyFont="1" applyBorder="1" applyAlignment="1">
      <alignment horizontal="center" vertical="center"/>
    </xf>
    <xf numFmtId="0" fontId="34" fillId="0" borderId="28" xfId="0" applyFont="1" applyBorder="1" applyAlignment="1">
      <alignment horizontal="center" vertical="center"/>
    </xf>
    <xf numFmtId="0" fontId="34" fillId="0" borderId="79" xfId="0" applyFont="1" applyBorder="1" applyAlignment="1">
      <alignment horizontal="center" vertical="center"/>
    </xf>
    <xf numFmtId="0" fontId="34" fillId="0" borderId="17" xfId="0" applyFont="1" applyBorder="1" applyAlignment="1">
      <alignment horizontal="center" vertical="center"/>
    </xf>
    <xf numFmtId="0" fontId="34" fillId="0" borderId="25" xfId="0" applyFont="1" applyBorder="1" applyAlignment="1">
      <alignment horizontal="center" vertical="center"/>
    </xf>
    <xf numFmtId="0" fontId="34" fillId="0" borderId="80" xfId="0" applyFont="1" applyBorder="1" applyAlignment="1">
      <alignment horizontal="center" vertical="center" textRotation="255" shrinkToFit="1"/>
    </xf>
    <xf numFmtId="0" fontId="34" fillId="0" borderId="51" xfId="0" applyFont="1" applyBorder="1" applyAlignment="1">
      <alignment horizontal="center" vertical="center" textRotation="255" shrinkToFit="1"/>
    </xf>
    <xf numFmtId="0" fontId="34" fillId="0" borderId="52" xfId="0" applyFont="1" applyBorder="1" applyAlignment="1">
      <alignment horizontal="center" vertical="center" textRotation="255" shrinkToFit="1"/>
    </xf>
    <xf numFmtId="0" fontId="16" fillId="0" borderId="12" xfId="0" applyFont="1" applyBorder="1" applyAlignment="1">
      <alignment horizontal="center" vertical="center"/>
    </xf>
    <xf numFmtId="0" fontId="16" fillId="0" borderId="74" xfId="0" applyFont="1" applyBorder="1" applyAlignment="1">
      <alignment horizontal="center" vertical="center"/>
    </xf>
    <xf numFmtId="0" fontId="16" fillId="0" borderId="76" xfId="0" applyFont="1" applyBorder="1" applyAlignment="1">
      <alignment horizontal="center" vertical="center"/>
    </xf>
    <xf numFmtId="0" fontId="17" fillId="0" borderId="24"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8" xfId="0" applyFont="1" applyBorder="1" applyAlignment="1">
      <alignment horizontal="center" vertical="center" shrinkToFit="1"/>
    </xf>
    <xf numFmtId="0" fontId="44" fillId="0" borderId="16" xfId="0" applyFont="1" applyBorder="1" applyAlignment="1" applyProtection="1">
      <alignment horizontal="center" vertical="center"/>
      <protection locked="0"/>
    </xf>
    <xf numFmtId="0" fontId="44" fillId="0" borderId="5" xfId="0" applyFont="1" applyBorder="1" applyAlignment="1" applyProtection="1">
      <alignment horizontal="center" vertical="center"/>
      <protection locked="0"/>
    </xf>
    <xf numFmtId="0" fontId="17" fillId="0" borderId="42" xfId="0" applyFont="1" applyBorder="1" applyAlignment="1">
      <alignment horizontal="center" vertical="center"/>
    </xf>
    <xf numFmtId="0" fontId="44" fillId="0" borderId="10" xfId="0" applyFont="1" applyBorder="1" applyAlignment="1" applyProtection="1">
      <alignment horizontal="center" vertical="center"/>
      <protection locked="0"/>
    </xf>
    <xf numFmtId="0" fontId="17" fillId="0" borderId="40" xfId="0" applyFont="1" applyBorder="1" applyAlignment="1">
      <alignment horizontal="center" vertical="center"/>
    </xf>
    <xf numFmtId="0" fontId="17" fillId="0" borderId="0" xfId="0" applyFont="1">
      <alignment vertical="center"/>
    </xf>
    <xf numFmtId="0" fontId="16" fillId="8" borderId="5" xfId="0" applyFont="1" applyFill="1" applyBorder="1" applyAlignment="1" applyProtection="1">
      <alignment horizontal="center" vertical="center" shrinkToFit="1"/>
      <protection locked="0"/>
    </xf>
    <xf numFmtId="0" fontId="16" fillId="8" borderId="9" xfId="0" applyFont="1" applyFill="1" applyBorder="1" applyAlignment="1" applyProtection="1">
      <alignment horizontal="center" vertical="center" shrinkToFit="1"/>
      <protection locked="0"/>
    </xf>
    <xf numFmtId="0" fontId="16" fillId="8" borderId="20" xfId="0" applyFont="1" applyFill="1" applyBorder="1" applyAlignment="1" applyProtection="1">
      <alignment horizontal="center" vertical="center" shrinkToFit="1"/>
      <protection locked="0"/>
    </xf>
    <xf numFmtId="0" fontId="16" fillId="0" borderId="17" xfId="0" applyFont="1" applyBorder="1" applyAlignment="1">
      <alignment horizontal="center" vertical="center" shrinkToFit="1"/>
    </xf>
    <xf numFmtId="0" fontId="16" fillId="8" borderId="10" xfId="0" applyFont="1" applyFill="1" applyBorder="1" applyAlignment="1" applyProtection="1">
      <alignment horizontal="center" vertical="center" shrinkToFit="1"/>
      <protection locked="0"/>
    </xf>
    <xf numFmtId="0" fontId="16" fillId="8" borderId="11" xfId="0" applyFont="1" applyFill="1" applyBorder="1" applyAlignment="1" applyProtection="1">
      <alignment horizontal="center" vertical="center" shrinkToFit="1"/>
      <protection locked="0"/>
    </xf>
    <xf numFmtId="0" fontId="16" fillId="8" borderId="28" xfId="0" applyFont="1" applyFill="1" applyBorder="1" applyAlignment="1" applyProtection="1">
      <alignment horizontal="center" vertical="center" shrinkToFit="1"/>
      <protection locked="0"/>
    </xf>
    <xf numFmtId="0" fontId="16" fillId="0" borderId="9" xfId="0" applyFont="1" applyBorder="1" applyAlignment="1">
      <alignment horizontal="center" vertical="center" shrinkToFit="1"/>
    </xf>
    <xf numFmtId="0" fontId="16" fillId="0" borderId="11" xfId="0" applyFont="1" applyBorder="1" applyAlignment="1">
      <alignment horizontal="center" vertical="center" shrinkToFit="1"/>
    </xf>
    <xf numFmtId="0" fontId="20" fillId="0" borderId="4" xfId="0" applyFont="1" applyBorder="1" applyAlignment="1">
      <alignment horizontal="center" vertical="center"/>
    </xf>
    <xf numFmtId="0" fontId="16" fillId="2" borderId="21" xfId="0" applyFont="1" applyFill="1" applyBorder="1" applyAlignment="1">
      <alignment horizontal="center" vertical="center" shrinkToFit="1"/>
    </xf>
    <xf numFmtId="0" fontId="16" fillId="2" borderId="35"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43" fillId="0" borderId="18" xfId="0" applyFont="1" applyBorder="1" applyAlignment="1">
      <alignment horizontal="center" vertical="center" shrinkToFit="1"/>
    </xf>
    <xf numFmtId="0" fontId="43" fillId="0" borderId="75" xfId="0" applyFont="1" applyBorder="1" applyAlignment="1">
      <alignment horizontal="center" vertical="center" shrinkToFit="1"/>
    </xf>
    <xf numFmtId="0" fontId="16" fillId="0" borderId="2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43" fillId="0" borderId="18" xfId="0" applyFont="1" applyBorder="1" applyAlignment="1">
      <alignment horizontal="center" vertical="center"/>
    </xf>
    <xf numFmtId="0" fontId="43" fillId="0" borderId="75" xfId="0" applyFont="1" applyBorder="1" applyAlignment="1">
      <alignment horizontal="center" vertical="center"/>
    </xf>
    <xf numFmtId="0" fontId="24" fillId="0" borderId="4" xfId="0" applyFont="1" applyBorder="1" applyAlignment="1" applyProtection="1">
      <alignment horizontal="center" vertical="center" shrinkToFit="1"/>
      <protection locked="0"/>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8" fillId="0" borderId="21"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43" xfId="0" applyFont="1" applyBorder="1" applyAlignment="1" applyProtection="1">
      <alignment horizontal="center" vertical="center" shrinkToFit="1"/>
      <protection locked="0"/>
    </xf>
    <xf numFmtId="0" fontId="18" fillId="0" borderId="38" xfId="0" applyFont="1" applyBorder="1" applyAlignment="1" applyProtection="1">
      <alignment horizontal="center" vertical="center" shrinkToFit="1"/>
      <protection locked="0"/>
    </xf>
    <xf numFmtId="0" fontId="18" fillId="0" borderId="36" xfId="0" applyFont="1" applyBorder="1" applyAlignment="1" applyProtection="1">
      <alignment horizontal="center" vertical="center" shrinkToFit="1"/>
      <protection locked="0"/>
    </xf>
    <xf numFmtId="0" fontId="21" fillId="0" borderId="55"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58"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53" xfId="0" applyFont="1" applyBorder="1" applyAlignment="1">
      <alignment horizontal="center" vertical="center" shrinkToFit="1"/>
    </xf>
    <xf numFmtId="0" fontId="23" fillId="7" borderId="41" xfId="0" applyFont="1" applyFill="1" applyBorder="1" applyAlignment="1">
      <alignment horizontal="center" vertical="center" wrapText="1"/>
    </xf>
    <xf numFmtId="0" fontId="23" fillId="7" borderId="46" xfId="0" applyFont="1" applyFill="1" applyBorder="1" applyAlignment="1">
      <alignment horizontal="center" vertical="center" wrapText="1"/>
    </xf>
    <xf numFmtId="0" fontId="23" fillId="7" borderId="47" xfId="0" applyFont="1" applyFill="1" applyBorder="1" applyAlignment="1">
      <alignment horizontal="center" vertical="center" wrapText="1"/>
    </xf>
    <xf numFmtId="0" fontId="16" fillId="2" borderId="16"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21" fillId="0" borderId="33" xfId="0" applyFont="1" applyBorder="1" applyAlignment="1">
      <alignment horizontal="center" vertical="center"/>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4" xfId="0" applyFont="1" applyBorder="1" applyAlignment="1" applyProtection="1">
      <alignment horizontal="center" vertical="center" shrinkToFit="1"/>
      <protection locked="0"/>
    </xf>
    <xf numFmtId="0" fontId="44" fillId="0" borderId="4" xfId="0" applyFont="1" applyBorder="1" applyAlignment="1" applyProtection="1">
      <alignment horizontal="center" vertical="center" shrinkToFit="1"/>
      <protection locked="0"/>
    </xf>
    <xf numFmtId="0" fontId="44" fillId="0" borderId="8" xfId="0" applyFont="1" applyBorder="1" applyAlignment="1" applyProtection="1">
      <alignment horizontal="center" vertical="center" shrinkToFit="1"/>
      <protection locked="0"/>
    </xf>
    <xf numFmtId="0" fontId="16" fillId="2" borderId="21"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0" borderId="34" xfId="0" applyFont="1" applyBorder="1" applyAlignment="1">
      <alignment horizontal="center" vertical="center" shrinkToFit="1"/>
    </xf>
    <xf numFmtId="0" fontId="16" fillId="0" borderId="57" xfId="0" applyFont="1" applyBorder="1" applyAlignment="1">
      <alignment horizontal="center" vertical="center" shrinkToFit="1"/>
    </xf>
    <xf numFmtId="0" fontId="45" fillId="0" borderId="4" xfId="0" applyFont="1" applyBorder="1" applyAlignment="1" applyProtection="1">
      <alignment horizontal="center" vertical="center" shrinkToFit="1"/>
      <protection locked="0"/>
    </xf>
    <xf numFmtId="0" fontId="45" fillId="0" borderId="8" xfId="0" applyFont="1" applyBorder="1" applyAlignment="1" applyProtection="1">
      <alignment horizontal="center" vertical="center" shrinkToFit="1"/>
      <protection locked="0"/>
    </xf>
    <xf numFmtId="0" fontId="17" fillId="0" borderId="51" xfId="0" applyFont="1" applyBorder="1">
      <alignment vertical="center"/>
    </xf>
    <xf numFmtId="0" fontId="17" fillId="0" borderId="52" xfId="0" applyFont="1" applyBorder="1">
      <alignment vertical="center"/>
    </xf>
    <xf numFmtId="0" fontId="17" fillId="0" borderId="80" xfId="0" applyFont="1" applyBorder="1" applyAlignment="1">
      <alignment horizontal="center" vertical="center"/>
    </xf>
    <xf numFmtId="0" fontId="17" fillId="0" borderId="51" xfId="0" applyFont="1" applyBorder="1" applyAlignment="1">
      <alignment horizontal="center" vertical="center"/>
    </xf>
    <xf numFmtId="0" fontId="38" fillId="0" borderId="83" xfId="0" applyFont="1" applyBorder="1" applyAlignment="1">
      <alignment horizontal="center" vertical="center"/>
    </xf>
    <xf numFmtId="0" fontId="38" fillId="0" borderId="84" xfId="0" applyFont="1" applyBorder="1" applyAlignment="1">
      <alignment horizontal="center" vertical="center"/>
    </xf>
    <xf numFmtId="0" fontId="38" fillId="0" borderId="33" xfId="0" applyFont="1" applyBorder="1" applyAlignment="1">
      <alignment horizontal="center" vertical="center"/>
    </xf>
    <xf numFmtId="0" fontId="46" fillId="0" borderId="18" xfId="0" applyFont="1" applyBorder="1" applyAlignment="1">
      <alignment horizontal="center" vertical="center"/>
    </xf>
    <xf numFmtId="0" fontId="46" fillId="0" borderId="74" xfId="0" applyFont="1" applyBorder="1" applyAlignment="1">
      <alignment horizontal="center" vertical="center"/>
    </xf>
    <xf numFmtId="0" fontId="40" fillId="0" borderId="24"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5" xfId="0" applyFont="1" applyBorder="1" applyAlignment="1">
      <alignment horizontal="center" vertical="center" shrinkToFit="1"/>
    </xf>
    <xf numFmtId="0" fontId="40" fillId="0" borderId="9" xfId="0" applyFont="1" applyBorder="1" applyAlignment="1">
      <alignment horizontal="center" vertical="center" shrinkToFit="1"/>
    </xf>
    <xf numFmtId="0" fontId="40" fillId="0" borderId="20" xfId="0" applyFont="1" applyBorder="1" applyAlignment="1">
      <alignment horizontal="center" vertical="center" shrinkToFit="1"/>
    </xf>
    <xf numFmtId="0" fontId="39" fillId="0" borderId="4" xfId="0" applyFont="1" applyBorder="1" applyAlignment="1" applyProtection="1">
      <alignment horizontal="center" vertical="center" shrinkToFit="1"/>
      <protection locked="0"/>
    </xf>
    <xf numFmtId="0" fontId="48" fillId="0" borderId="4" xfId="0" applyFont="1" applyBorder="1" applyAlignment="1" applyProtection="1">
      <alignment horizontal="center" vertical="center" shrinkToFit="1"/>
      <protection locked="0"/>
    </xf>
    <xf numFmtId="0" fontId="48" fillId="0" borderId="8" xfId="0" applyFont="1" applyBorder="1" applyAlignment="1" applyProtection="1">
      <alignment horizontal="center" vertical="center" shrinkToFit="1"/>
      <protection locked="0"/>
    </xf>
    <xf numFmtId="0" fontId="40" fillId="3" borderId="5" xfId="0" applyFont="1" applyFill="1" applyBorder="1" applyAlignment="1">
      <alignment horizontal="center" vertical="center" shrinkToFit="1"/>
    </xf>
    <xf numFmtId="0" fontId="40" fillId="3" borderId="9" xfId="0" applyFont="1" applyFill="1" applyBorder="1" applyAlignment="1">
      <alignment horizontal="center" vertical="center" shrinkToFit="1"/>
    </xf>
    <xf numFmtId="0" fontId="40" fillId="3" borderId="20" xfId="0" applyFont="1" applyFill="1" applyBorder="1" applyAlignment="1">
      <alignment horizontal="center" vertical="center" shrinkToFit="1"/>
    </xf>
    <xf numFmtId="0" fontId="40" fillId="2" borderId="16"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2" borderId="25" xfId="0" applyFont="1" applyFill="1" applyBorder="1" applyAlignment="1">
      <alignment horizontal="center" vertical="center" wrapText="1"/>
    </xf>
    <xf numFmtId="0" fontId="47" fillId="0" borderId="21" xfId="0" applyFont="1" applyBorder="1" applyAlignment="1" applyProtection="1">
      <alignment horizontal="center" vertical="center" shrinkToFit="1"/>
      <protection locked="0"/>
    </xf>
    <xf numFmtId="0" fontId="47" fillId="0" borderId="30" xfId="0" applyFont="1" applyBorder="1" applyAlignment="1" applyProtection="1">
      <alignment horizontal="center" vertical="center" shrinkToFit="1"/>
      <protection locked="0"/>
    </xf>
    <xf numFmtId="0" fontId="47" fillId="0" borderId="35" xfId="0" applyFont="1" applyBorder="1" applyAlignment="1" applyProtection="1">
      <alignment horizontal="center" vertical="center" shrinkToFit="1"/>
      <protection locked="0"/>
    </xf>
    <xf numFmtId="0" fontId="47" fillId="0" borderId="43" xfId="0" applyFont="1" applyBorder="1" applyAlignment="1" applyProtection="1">
      <alignment horizontal="center" vertical="center" shrinkToFit="1"/>
      <protection locked="0"/>
    </xf>
    <xf numFmtId="0" fontId="47" fillId="0" borderId="38" xfId="0" applyFont="1" applyBorder="1" applyAlignment="1" applyProtection="1">
      <alignment horizontal="center" vertical="center" shrinkToFit="1"/>
      <protection locked="0"/>
    </xf>
    <xf numFmtId="0" fontId="47" fillId="0" borderId="36" xfId="0" applyFont="1" applyBorder="1" applyAlignment="1" applyProtection="1">
      <alignment horizontal="center" vertical="center" shrinkToFit="1"/>
      <protection locked="0"/>
    </xf>
    <xf numFmtId="0" fontId="32" fillId="7" borderId="41" xfId="0" applyFont="1" applyFill="1" applyBorder="1" applyAlignment="1">
      <alignment horizontal="center" vertical="center" wrapText="1"/>
    </xf>
    <xf numFmtId="0" fontId="32" fillId="7" borderId="46" xfId="0" applyFont="1" applyFill="1" applyBorder="1" applyAlignment="1">
      <alignment horizontal="center" vertical="center" wrapText="1"/>
    </xf>
    <xf numFmtId="0" fontId="32" fillId="7" borderId="47" xfId="0" applyFont="1" applyFill="1" applyBorder="1" applyAlignment="1">
      <alignment horizontal="center" vertical="center" wrapText="1"/>
    </xf>
    <xf numFmtId="0" fontId="40" fillId="8" borderId="5" xfId="0" applyFont="1" applyFill="1" applyBorder="1" applyAlignment="1" applyProtection="1">
      <alignment horizontal="center" vertical="center" shrinkToFit="1"/>
      <protection locked="0"/>
    </xf>
    <xf numFmtId="0" fontId="40" fillId="8" borderId="9" xfId="0" applyFont="1" applyFill="1" applyBorder="1" applyAlignment="1" applyProtection="1">
      <alignment horizontal="center" vertical="center" shrinkToFit="1"/>
      <protection locked="0"/>
    </xf>
    <xf numFmtId="0" fontId="40" fillId="8" borderId="20" xfId="0" applyFont="1" applyFill="1" applyBorder="1" applyAlignment="1" applyProtection="1">
      <alignment horizontal="center" vertical="center" shrinkToFit="1"/>
      <protection locked="0"/>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5" xfId="0" applyFont="1" applyBorder="1" applyAlignment="1">
      <alignment horizontal="center" vertical="center" wrapText="1"/>
    </xf>
    <xf numFmtId="0" fontId="34" fillId="0" borderId="24"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49" fillId="4" borderId="10" xfId="0" applyFont="1" applyFill="1" applyBorder="1" applyAlignment="1">
      <alignment horizontal="center" vertical="center" shrinkToFit="1"/>
    </xf>
    <xf numFmtId="0" fontId="49" fillId="4" borderId="11" xfId="0" applyFont="1" applyFill="1" applyBorder="1" applyAlignment="1">
      <alignment horizontal="center" vertical="center" shrinkToFit="1"/>
    </xf>
    <xf numFmtId="0" fontId="49" fillId="4" borderId="28" xfId="0" applyFont="1" applyFill="1" applyBorder="1" applyAlignment="1">
      <alignment horizontal="center" vertical="center" shrinkToFit="1"/>
    </xf>
    <xf numFmtId="0" fontId="40" fillId="0" borderId="16" xfId="0" applyFont="1" applyBorder="1" applyAlignment="1">
      <alignment horizontal="center" vertical="center" shrinkToFit="1"/>
    </xf>
    <xf numFmtId="0" fontId="40" fillId="0" borderId="17" xfId="0" applyFont="1" applyBorder="1" applyAlignment="1">
      <alignment horizontal="center" vertical="center" shrinkToFit="1"/>
    </xf>
    <xf numFmtId="0" fontId="40" fillId="0" borderId="25" xfId="0" applyFont="1" applyBorder="1" applyAlignment="1">
      <alignment horizontal="center" vertical="center" shrinkToFit="1"/>
    </xf>
    <xf numFmtId="0" fontId="36" fillId="0" borderId="4" xfId="0" applyFont="1" applyBorder="1" applyAlignment="1">
      <alignment horizontal="center" vertical="center"/>
    </xf>
    <xf numFmtId="0" fontId="34" fillId="2" borderId="21" xfId="0" applyFont="1" applyFill="1" applyBorder="1" applyAlignment="1">
      <alignment horizontal="center" vertical="center" wrapText="1"/>
    </xf>
    <xf numFmtId="0" fontId="34" fillId="2" borderId="35" xfId="0" applyFont="1" applyFill="1" applyBorder="1" applyAlignment="1">
      <alignment horizontal="center" vertical="center" wrapText="1"/>
    </xf>
    <xf numFmtId="0" fontId="34" fillId="2" borderId="34" xfId="0" applyFont="1" applyFill="1" applyBorder="1" applyAlignment="1">
      <alignment horizontal="center" vertical="center" wrapText="1"/>
    </xf>
    <xf numFmtId="0" fontId="34" fillId="2" borderId="57" xfId="0"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2" borderId="36" xfId="0" applyFont="1" applyFill="1" applyBorder="1" applyAlignment="1">
      <alignment horizontal="center" vertical="center" wrapText="1"/>
    </xf>
    <xf numFmtId="0" fontId="34" fillId="0" borderId="21"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57" xfId="0" applyFont="1" applyBorder="1" applyAlignment="1">
      <alignment horizontal="center" vertical="center" wrapText="1"/>
    </xf>
    <xf numFmtId="0" fontId="38" fillId="0" borderId="26" xfId="0" applyFont="1" applyBorder="1" applyAlignment="1">
      <alignment horizontal="center" vertical="center"/>
    </xf>
    <xf numFmtId="0" fontId="38" fillId="0" borderId="4" xfId="0" applyFont="1" applyBorder="1" applyAlignment="1">
      <alignment horizontal="center" vertical="center"/>
    </xf>
    <xf numFmtId="0" fontId="38" fillId="0" borderId="13" xfId="0" applyFont="1" applyBorder="1" applyAlignment="1">
      <alignment horizontal="center" vertical="center"/>
    </xf>
    <xf numFmtId="0" fontId="38" fillId="0" borderId="27" xfId="0" applyFont="1" applyBorder="1" applyAlignment="1">
      <alignment horizontal="center" vertical="center"/>
    </xf>
    <xf numFmtId="0" fontId="38" fillId="0" borderId="8" xfId="0" applyFont="1" applyBorder="1" applyAlignment="1">
      <alignment horizontal="center" vertical="center"/>
    </xf>
    <xf numFmtId="0" fontId="38" fillId="0" borderId="14" xfId="0" applyFont="1" applyBorder="1" applyAlignment="1">
      <alignment horizontal="center" vertical="center"/>
    </xf>
    <xf numFmtId="0" fontId="46" fillId="0" borderId="75" xfId="0" applyFont="1" applyBorder="1" applyAlignment="1">
      <alignment horizontal="center" vertical="center"/>
    </xf>
    <xf numFmtId="0" fontId="40" fillId="7" borderId="16" xfId="0" applyFont="1" applyFill="1" applyBorder="1" applyAlignment="1">
      <alignment horizontal="center" vertical="center" shrinkToFit="1"/>
    </xf>
    <xf numFmtId="0" fontId="40" fillId="7" borderId="17" xfId="0" applyFont="1" applyFill="1" applyBorder="1" applyAlignment="1">
      <alignment horizontal="center" vertical="center" shrinkToFit="1"/>
    </xf>
    <xf numFmtId="0" fontId="40" fillId="7" borderId="25" xfId="0" applyFont="1" applyFill="1" applyBorder="1" applyAlignment="1">
      <alignment horizontal="center" vertical="center" shrinkToFit="1"/>
    </xf>
    <xf numFmtId="0" fontId="34" fillId="0" borderId="51" xfId="0" applyFont="1" applyBorder="1">
      <alignment vertical="center"/>
    </xf>
    <xf numFmtId="0" fontId="34" fillId="0" borderId="52" xfId="0" applyFont="1" applyBorder="1">
      <alignment vertical="center"/>
    </xf>
    <xf numFmtId="0" fontId="34" fillId="0" borderId="80" xfId="0" applyFont="1" applyBorder="1" applyAlignment="1">
      <alignment horizontal="center" vertical="center"/>
    </xf>
    <xf numFmtId="0" fontId="34" fillId="0" borderId="51" xfId="0" applyFont="1" applyBorder="1" applyAlignment="1">
      <alignment horizontal="center" vertical="center"/>
    </xf>
    <xf numFmtId="0" fontId="34" fillId="0" borderId="24" xfId="0" applyFont="1" applyBorder="1" applyAlignment="1">
      <alignment horizontal="center" vertical="center" shrinkToFit="1"/>
    </xf>
    <xf numFmtId="0" fontId="34" fillId="0" borderId="6"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8" xfId="0" applyFont="1" applyBorder="1" applyAlignment="1">
      <alignment horizontal="center" vertical="center" shrinkToFit="1"/>
    </xf>
    <xf numFmtId="0" fontId="48" fillId="0" borderId="16" xfId="0" applyFont="1" applyBorder="1" applyAlignment="1" applyProtection="1">
      <alignment horizontal="center" vertical="center"/>
      <protection locked="0"/>
    </xf>
    <xf numFmtId="0" fontId="48" fillId="0" borderId="5" xfId="0" applyFont="1" applyBorder="1" applyAlignment="1" applyProtection="1">
      <alignment horizontal="center" vertical="center"/>
      <protection locked="0"/>
    </xf>
    <xf numFmtId="0" fontId="34" fillId="0" borderId="39" xfId="0" applyFont="1" applyBorder="1" applyAlignment="1">
      <alignment horizontal="center" vertical="center"/>
    </xf>
    <xf numFmtId="0" fontId="34" fillId="0" borderId="42" xfId="0" applyFont="1" applyBorder="1" applyAlignment="1">
      <alignment horizontal="center" vertical="center"/>
    </xf>
    <xf numFmtId="0" fontId="48" fillId="0" borderId="10" xfId="0" applyFont="1" applyBorder="1" applyAlignment="1" applyProtection="1">
      <alignment horizontal="center" vertical="center"/>
      <protection locked="0"/>
    </xf>
    <xf numFmtId="0" fontId="34" fillId="0" borderId="40" xfId="0" applyFont="1" applyBorder="1" applyAlignment="1">
      <alignment horizontal="center" vertical="center"/>
    </xf>
    <xf numFmtId="0" fontId="71" fillId="0" borderId="83" xfId="0" applyFont="1" applyBorder="1" applyAlignment="1">
      <alignment horizontal="center" vertical="center"/>
    </xf>
    <xf numFmtId="0" fontId="71" fillId="0" borderId="84" xfId="0" applyFont="1" applyBorder="1" applyAlignment="1">
      <alignment horizontal="center" vertical="center"/>
    </xf>
    <xf numFmtId="0" fontId="70" fillId="0" borderId="83" xfId="0" applyFont="1" applyBorder="1" applyAlignment="1">
      <alignment horizontal="center" vertical="center"/>
    </xf>
    <xf numFmtId="0" fontId="70" fillId="0" borderId="84" xfId="0" applyFont="1" applyBorder="1" applyAlignment="1">
      <alignment horizontal="center" vertical="center"/>
    </xf>
    <xf numFmtId="0" fontId="33" fillId="0" borderId="8" xfId="0" applyFont="1" applyBorder="1" applyAlignment="1">
      <alignment horizontal="center" vertical="center" shrinkToFit="1"/>
    </xf>
    <xf numFmtId="0" fontId="33" fillId="0" borderId="0" xfId="0" applyFont="1" applyAlignment="1">
      <alignment horizontal="center" vertical="center" shrinkToFit="1"/>
    </xf>
    <xf numFmtId="0" fontId="33" fillId="0" borderId="5" xfId="0" applyFont="1" applyBorder="1" applyAlignment="1">
      <alignment horizontal="center" vertical="center" shrinkToFit="1"/>
    </xf>
    <xf numFmtId="0" fontId="33" fillId="0" borderId="20" xfId="0" applyFont="1" applyBorder="1" applyAlignment="1">
      <alignment horizontal="center" vertical="center" shrinkToFit="1"/>
    </xf>
    <xf numFmtId="0" fontId="17" fillId="0" borderId="0" xfId="0" applyFont="1" applyAlignment="1">
      <alignment horizontal="left" vertical="center"/>
    </xf>
    <xf numFmtId="0" fontId="29" fillId="0" borderId="12" xfId="0" applyFont="1" applyBorder="1" applyAlignment="1">
      <alignment horizontal="center" vertical="center"/>
    </xf>
    <xf numFmtId="0" fontId="29" fillId="0" borderId="74" xfId="0" applyFont="1" applyBorder="1" applyAlignment="1">
      <alignment horizontal="center" vertical="center"/>
    </xf>
    <xf numFmtId="0" fontId="29" fillId="0" borderId="76" xfId="0" applyFont="1" applyBorder="1" applyAlignment="1">
      <alignment horizontal="center" vertical="center"/>
    </xf>
    <xf numFmtId="0" fontId="31" fillId="0" borderId="1" xfId="0" applyFont="1" applyBorder="1" applyAlignment="1">
      <alignment horizontal="right" vertical="center"/>
    </xf>
    <xf numFmtId="0" fontId="32" fillId="0" borderId="41" xfId="0" applyFont="1" applyBorder="1" applyAlignment="1">
      <alignment horizontal="center" vertical="center" shrinkToFit="1"/>
    </xf>
    <xf numFmtId="0" fontId="32" fillId="0" borderId="47"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25" xfId="0" applyFont="1" applyBorder="1" applyAlignment="1">
      <alignment horizontal="center" vertical="center" shrinkToFit="1"/>
    </xf>
    <xf numFmtId="0" fontId="29" fillId="0" borderId="41" xfId="0" applyFont="1" applyBorder="1" applyAlignment="1">
      <alignment horizontal="center" vertical="center" shrinkToFit="1"/>
    </xf>
    <xf numFmtId="0" fontId="29" fillId="0" borderId="47" xfId="0" applyFont="1" applyBorder="1" applyAlignment="1">
      <alignment horizontal="center" vertical="center" shrinkToFit="1"/>
    </xf>
    <xf numFmtId="0" fontId="30" fillId="0" borderId="0" xfId="0" applyFont="1" applyAlignment="1">
      <alignment horizontal="left" vertical="center"/>
    </xf>
    <xf numFmtId="0" fontId="29" fillId="0" borderId="0" xfId="0" applyFont="1" applyAlignment="1">
      <alignment horizontal="center" vertical="center" shrinkToFit="1"/>
    </xf>
    <xf numFmtId="0" fontId="30" fillId="0" borderId="12" xfId="0" applyFont="1" applyBorder="1" applyAlignment="1">
      <alignment horizontal="center" vertical="center"/>
    </xf>
    <xf numFmtId="0" fontId="30" fillId="0" borderId="74" xfId="0" applyFont="1" applyBorder="1" applyAlignment="1">
      <alignment horizontal="center" vertical="center"/>
    </xf>
    <xf numFmtId="0" fontId="30" fillId="0" borderId="76" xfId="0" applyFont="1" applyBorder="1" applyAlignment="1">
      <alignment horizontal="center" vertical="center"/>
    </xf>
    <xf numFmtId="0" fontId="32" fillId="0" borderId="0" xfId="0" applyFont="1" applyAlignment="1">
      <alignment horizontal="center" vertical="center" textRotation="255" shrinkToFit="1"/>
    </xf>
    <xf numFmtId="0" fontId="26" fillId="0" borderId="9" xfId="0" applyFont="1" applyBorder="1" applyAlignment="1">
      <alignment horizontal="center" vertical="center" shrinkToFit="1"/>
    </xf>
  </cellXfs>
  <cellStyles count="6">
    <cellStyle name="ハイパーリンク" xfId="1" builtinId="8"/>
    <cellStyle name="桁区切り" xfId="2" builtinId="6"/>
    <cellStyle name="標準" xfId="0" builtinId="0"/>
    <cellStyle name="標準 2" xfId="5" xr:uid="{00000000-0005-0000-0000-000003000000}"/>
    <cellStyle name="標準_メール様式１　大会参加申込通知書" xfId="3" xr:uid="{00000000-0005-0000-0000-000004000000}"/>
    <cellStyle name="標準_メール様式２　都道府県選手団役員編成表" xfId="4" xr:uid="{00000000-0005-0000-0000-000005000000}"/>
  </cellStyles>
  <dxfs count="0"/>
  <tableStyles count="0" defaultTableStyle="TableStyleMedium9" defaultPivotStyle="PivotStyleLight16"/>
  <colors>
    <mruColors>
      <color rgb="FFCCFFFF"/>
      <color rgb="FF00FFFF"/>
      <color rgb="FFFF66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190500</xdr:rowOff>
    </xdr:from>
    <xdr:to>
      <xdr:col>3</xdr:col>
      <xdr:colOff>25400</xdr:colOff>
      <xdr:row>20</xdr:row>
      <xdr:rowOff>419100</xdr:rowOff>
    </xdr:to>
    <xdr:cxnSp macro="">
      <xdr:nvCxnSpPr>
        <xdr:cNvPr id="4" name="直線コネクタ 3">
          <a:extLst>
            <a:ext uri="{FF2B5EF4-FFF2-40B4-BE49-F238E27FC236}">
              <a16:creationId xmlns:a16="http://schemas.microsoft.com/office/drawing/2014/main" id="{00000000-0008-0000-0E00-000004000000}"/>
            </a:ext>
          </a:extLst>
        </xdr:cNvPr>
        <xdr:cNvCxnSpPr/>
      </xdr:nvCxnSpPr>
      <xdr:spPr>
        <a:xfrm flipH="1">
          <a:off x="482600" y="2984500"/>
          <a:ext cx="990600" cy="4749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190500</xdr:rowOff>
    </xdr:from>
    <xdr:to>
      <xdr:col>3</xdr:col>
      <xdr:colOff>25400</xdr:colOff>
      <xdr:row>20</xdr:row>
      <xdr:rowOff>419100</xdr:rowOff>
    </xdr:to>
    <xdr:cxnSp macro="">
      <xdr:nvCxnSpPr>
        <xdr:cNvPr id="5" name="直線コネクタ 4">
          <a:extLst>
            <a:ext uri="{FF2B5EF4-FFF2-40B4-BE49-F238E27FC236}">
              <a16:creationId xmlns:a16="http://schemas.microsoft.com/office/drawing/2014/main" id="{00000000-0008-0000-0F00-000005000000}"/>
            </a:ext>
          </a:extLst>
        </xdr:cNvPr>
        <xdr:cNvCxnSpPr/>
      </xdr:nvCxnSpPr>
      <xdr:spPr>
        <a:xfrm flipH="1">
          <a:off x="485775" y="2990850"/>
          <a:ext cx="996950" cy="4714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comments" Target="../comments16.xml"/><Relationship Id="rId4"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C584-AEF1-48D8-BD9F-CD21C040C69B}">
  <sheetPr>
    <tabColor rgb="FFFFC000"/>
  </sheetPr>
  <dimension ref="A1:AD70"/>
  <sheetViews>
    <sheetView tabSelected="1" view="pageBreakPreview" zoomScale="80" zoomScaleNormal="80" zoomScaleSheetLayoutView="80" workbookViewId="0">
      <selection activeCell="L2" sqref="L2"/>
    </sheetView>
  </sheetViews>
  <sheetFormatPr defaultColWidth="9" defaultRowHeight="18.75"/>
  <cols>
    <col min="1" max="1" width="13.125" style="106" customWidth="1"/>
    <col min="2" max="2" width="5.25" style="106" customWidth="1"/>
    <col min="3" max="3" width="4.75" style="106" customWidth="1"/>
    <col min="4" max="5" width="8.125" style="107" customWidth="1"/>
    <col min="6" max="6" width="7.5" style="107" customWidth="1"/>
    <col min="7" max="7" width="5.5" style="107" customWidth="1"/>
    <col min="8" max="8" width="6" style="107" customWidth="1"/>
    <col min="9" max="9" width="5.75" style="107" customWidth="1"/>
    <col min="10" max="10" width="4.125" style="107" customWidth="1"/>
    <col min="11" max="15" width="3.875" style="107" customWidth="1"/>
    <col min="16" max="16" width="5.625" style="107" customWidth="1"/>
    <col min="17" max="17" width="3.875" style="107" customWidth="1"/>
    <col min="18" max="18" width="9" style="107"/>
    <col min="19" max="19" width="4.5" style="107" bestFit="1" customWidth="1"/>
    <col min="20" max="16384" width="9" style="107"/>
  </cols>
  <sheetData>
    <row r="1" spans="1:30" ht="19.5" customHeight="1">
      <c r="A1" s="229" t="s">
        <v>0</v>
      </c>
      <c r="B1" s="230"/>
      <c r="C1" s="230"/>
      <c r="D1" s="231"/>
      <c r="E1" s="231"/>
      <c r="F1" s="231"/>
      <c r="G1" s="231"/>
      <c r="H1" s="231"/>
      <c r="I1" s="231"/>
      <c r="J1" s="231"/>
      <c r="K1" s="231"/>
      <c r="L1" s="231"/>
      <c r="M1" s="231"/>
      <c r="N1" s="231"/>
      <c r="O1" s="231"/>
      <c r="P1" s="391"/>
      <c r="Q1" s="391"/>
    </row>
    <row r="2" spans="1:30">
      <c r="A2" s="230"/>
      <c r="B2" s="232"/>
      <c r="C2" s="232"/>
      <c r="D2" s="231"/>
      <c r="E2" s="231"/>
      <c r="F2" s="231"/>
      <c r="G2" s="231"/>
      <c r="H2" s="231"/>
      <c r="I2" s="231"/>
      <c r="J2" s="231"/>
      <c r="K2" s="233" t="s">
        <v>2</v>
      </c>
      <c r="L2" s="108"/>
      <c r="M2" s="230" t="s">
        <v>3</v>
      </c>
      <c r="N2" s="106"/>
      <c r="O2" s="230" t="s">
        <v>4</v>
      </c>
      <c r="P2" s="106"/>
      <c r="Q2" s="230" t="s">
        <v>5</v>
      </c>
    </row>
    <row r="3" spans="1:30" ht="11.25" customHeight="1" thickBot="1">
      <c r="A3" s="234"/>
      <c r="B3" s="232"/>
      <c r="C3" s="232"/>
      <c r="D3" s="231"/>
      <c r="E3" s="231"/>
      <c r="F3" s="231"/>
      <c r="G3" s="230"/>
      <c r="H3" s="230"/>
      <c r="I3" s="230"/>
      <c r="J3" s="230"/>
      <c r="K3" s="231"/>
      <c r="L3" s="231"/>
      <c r="M3" s="231"/>
      <c r="N3" s="231"/>
      <c r="O3" s="231"/>
      <c r="P3" s="231"/>
      <c r="Q3" s="231"/>
      <c r="S3" s="109"/>
      <c r="T3" s="392" t="s">
        <v>6</v>
      </c>
      <c r="U3" s="392"/>
      <c r="V3" s="392"/>
      <c r="W3" s="392"/>
      <c r="X3" s="392"/>
      <c r="Y3" s="392"/>
      <c r="Z3" s="109"/>
      <c r="AA3" s="109"/>
      <c r="AB3" s="109"/>
      <c r="AC3" s="109"/>
      <c r="AD3" s="109"/>
    </row>
    <row r="4" spans="1:30" ht="17.25" customHeight="1">
      <c r="A4" s="373" t="s">
        <v>219</v>
      </c>
      <c r="B4" s="373"/>
      <c r="C4" s="373"/>
      <c r="D4" s="373"/>
      <c r="E4" s="373"/>
      <c r="F4" s="235"/>
      <c r="G4" s="235"/>
      <c r="H4" s="235"/>
      <c r="I4" s="230"/>
      <c r="J4" s="230"/>
      <c r="K4" s="231"/>
      <c r="L4" s="231"/>
      <c r="M4" s="231"/>
      <c r="N4" s="231"/>
      <c r="O4" s="393" t="s">
        <v>7</v>
      </c>
      <c r="P4" s="394"/>
      <c r="Q4" s="395"/>
      <c r="S4" s="109"/>
      <c r="T4" s="392"/>
      <c r="U4" s="392"/>
      <c r="V4" s="392"/>
      <c r="W4" s="392"/>
      <c r="X4" s="392"/>
      <c r="Y4" s="392"/>
      <c r="Z4" s="109"/>
      <c r="AA4" s="109"/>
      <c r="AB4" s="109"/>
      <c r="AC4" s="109"/>
      <c r="AD4" s="109"/>
    </row>
    <row r="5" spans="1:30" s="109" customFormat="1" ht="17.25" customHeight="1">
      <c r="A5" s="396" t="s">
        <v>221</v>
      </c>
      <c r="B5" s="396"/>
      <c r="C5" s="396"/>
      <c r="D5" s="396"/>
      <c r="E5" s="396"/>
      <c r="F5" s="235" t="s">
        <v>222</v>
      </c>
      <c r="G5" s="237"/>
      <c r="H5" s="237"/>
      <c r="I5" s="238"/>
      <c r="J5" s="238"/>
      <c r="K5" s="238"/>
      <c r="L5" s="238"/>
      <c r="M5" s="238"/>
      <c r="N5" s="238"/>
      <c r="O5" s="397" t="str">
        <f>IFERROR(VLOOKUP(H7,都道府県コード!$A$3:$B$50,2,FALSE),"")</f>
        <v/>
      </c>
      <c r="P5" s="398"/>
      <c r="Q5" s="399"/>
    </row>
    <row r="6" spans="1:30" s="109" customFormat="1" ht="17.25" customHeight="1" thickBot="1">
      <c r="A6" s="396"/>
      <c r="B6" s="396"/>
      <c r="C6" s="396"/>
      <c r="D6" s="396"/>
      <c r="E6" s="396"/>
      <c r="F6" s="230"/>
      <c r="G6" s="237"/>
      <c r="H6" s="237"/>
      <c r="I6" s="238"/>
      <c r="J6" s="238"/>
      <c r="K6" s="238"/>
      <c r="L6" s="238"/>
      <c r="M6" s="238"/>
      <c r="N6" s="238"/>
      <c r="O6" s="400"/>
      <c r="P6" s="401"/>
      <c r="Q6" s="402"/>
      <c r="S6" s="110" t="s">
        <v>8</v>
      </c>
      <c r="T6" s="403" t="s">
        <v>9</v>
      </c>
      <c r="U6" s="403"/>
      <c r="V6" s="403"/>
      <c r="W6" s="403"/>
      <c r="X6" s="403"/>
      <c r="Y6" s="403"/>
      <c r="Z6" s="403"/>
      <c r="AA6" s="403"/>
      <c r="AB6" s="403"/>
      <c r="AC6" s="403"/>
      <c r="AD6" s="403"/>
    </row>
    <row r="7" spans="1:30" s="109" customFormat="1" ht="24.75">
      <c r="A7" s="236"/>
      <c r="B7" s="236"/>
      <c r="C7" s="236"/>
      <c r="D7" s="236"/>
      <c r="E7" s="236"/>
      <c r="F7" s="230"/>
      <c r="G7" s="237"/>
      <c r="H7" s="404"/>
      <c r="I7" s="404"/>
      <c r="J7" s="404"/>
      <c r="K7" s="405" t="s">
        <v>10</v>
      </c>
      <c r="L7" s="405"/>
      <c r="M7" s="405"/>
      <c r="N7" s="405"/>
      <c r="O7" s="405"/>
      <c r="P7" s="405"/>
      <c r="Q7" s="405"/>
      <c r="T7" s="403"/>
      <c r="U7" s="403"/>
      <c r="V7" s="403"/>
      <c r="W7" s="403"/>
      <c r="X7" s="403"/>
      <c r="Y7" s="403"/>
      <c r="Z7" s="403"/>
      <c r="AA7" s="403"/>
      <c r="AB7" s="403"/>
      <c r="AC7" s="403"/>
      <c r="AD7" s="403"/>
    </row>
    <row r="8" spans="1:30" s="109" customFormat="1" ht="22.5" customHeight="1">
      <c r="A8" s="236"/>
      <c r="B8" s="236"/>
      <c r="C8" s="236"/>
      <c r="D8" s="236"/>
      <c r="E8" s="236"/>
      <c r="F8" s="230"/>
      <c r="G8" s="237"/>
      <c r="H8" s="405" t="s">
        <v>11</v>
      </c>
      <c r="I8" s="405"/>
      <c r="J8" s="406" t="s">
        <v>12</v>
      </c>
      <c r="K8" s="406"/>
      <c r="L8" s="406"/>
      <c r="M8" s="406"/>
      <c r="N8" s="406"/>
      <c r="O8" s="406"/>
      <c r="P8" s="406"/>
      <c r="Q8" s="406"/>
      <c r="T8" s="403"/>
      <c r="U8" s="403"/>
      <c r="V8" s="403"/>
      <c r="W8" s="403"/>
      <c r="X8" s="403"/>
      <c r="Y8" s="403"/>
      <c r="Z8" s="403"/>
      <c r="AA8" s="403"/>
      <c r="AB8" s="403"/>
      <c r="AC8" s="403"/>
      <c r="AD8" s="403"/>
    </row>
    <row r="9" spans="1:30" s="109" customFormat="1" ht="12.75" customHeight="1">
      <c r="A9" s="239"/>
      <c r="B9" s="239"/>
      <c r="C9" s="239"/>
      <c r="D9" s="239"/>
      <c r="E9" s="239"/>
      <c r="F9" s="240"/>
      <c r="G9" s="237"/>
      <c r="H9" s="237"/>
      <c r="I9" s="237"/>
      <c r="J9" s="240"/>
      <c r="K9" s="373"/>
      <c r="L9" s="373"/>
      <c r="M9" s="373"/>
      <c r="N9" s="373"/>
      <c r="O9" s="373"/>
      <c r="P9" s="373"/>
      <c r="Q9" s="238"/>
    </row>
    <row r="10" spans="1:30" s="109" customFormat="1" ht="22.5">
      <c r="A10" s="374" t="s">
        <v>220</v>
      </c>
      <c r="B10" s="374"/>
      <c r="C10" s="374"/>
      <c r="D10" s="374"/>
      <c r="E10" s="374"/>
      <c r="F10" s="374"/>
      <c r="G10" s="374"/>
      <c r="H10" s="374"/>
      <c r="I10" s="374"/>
      <c r="J10" s="374"/>
      <c r="K10" s="374"/>
      <c r="L10" s="374"/>
      <c r="M10" s="374"/>
      <c r="N10" s="374"/>
      <c r="O10" s="374"/>
      <c r="P10" s="374"/>
      <c r="Q10" s="374"/>
      <c r="S10" s="110" t="s">
        <v>13</v>
      </c>
      <c r="T10" s="375" t="s">
        <v>14</v>
      </c>
      <c r="U10" s="375"/>
      <c r="V10" s="375"/>
      <c r="W10" s="375"/>
      <c r="X10" s="375"/>
      <c r="Y10" s="375"/>
      <c r="Z10" s="375"/>
      <c r="AA10" s="375"/>
      <c r="AB10" s="375"/>
      <c r="AC10" s="375"/>
      <c r="AD10" s="375"/>
    </row>
    <row r="11" spans="1:30" s="109" customFormat="1" ht="22.5">
      <c r="A11" s="376" t="s">
        <v>15</v>
      </c>
      <c r="B11" s="376"/>
      <c r="C11" s="376"/>
      <c r="D11" s="376"/>
      <c r="E11" s="376"/>
      <c r="F11" s="376"/>
      <c r="G11" s="376"/>
      <c r="H11" s="376"/>
      <c r="I11" s="376"/>
      <c r="J11" s="376"/>
      <c r="K11" s="376"/>
      <c r="L11" s="376"/>
      <c r="M11" s="376"/>
      <c r="N11" s="376"/>
      <c r="O11" s="376"/>
      <c r="P11" s="376"/>
      <c r="Q11" s="376"/>
      <c r="T11" s="375"/>
      <c r="U11" s="375"/>
      <c r="V11" s="375"/>
      <c r="W11" s="375"/>
      <c r="X11" s="375"/>
      <c r="Y11" s="375"/>
      <c r="Z11" s="375"/>
      <c r="AA11" s="375"/>
      <c r="AB11" s="375"/>
      <c r="AC11" s="375"/>
      <c r="AD11" s="375"/>
    </row>
    <row r="12" spans="1:30" ht="9" customHeight="1">
      <c r="A12" s="240"/>
      <c r="B12" s="240"/>
      <c r="C12" s="240"/>
      <c r="D12" s="240"/>
      <c r="E12" s="240"/>
      <c r="F12" s="240"/>
      <c r="G12" s="240"/>
      <c r="H12" s="240"/>
      <c r="I12" s="240"/>
      <c r="J12" s="240"/>
      <c r="K12" s="240"/>
      <c r="L12" s="240"/>
      <c r="M12" s="240"/>
      <c r="N12" s="240"/>
      <c r="O12" s="231"/>
      <c r="P12" s="231"/>
      <c r="Q12" s="231"/>
      <c r="S12" s="109"/>
      <c r="T12" s="109"/>
      <c r="U12" s="109"/>
      <c r="V12" s="109"/>
      <c r="W12" s="109"/>
      <c r="X12" s="109"/>
      <c r="Y12" s="109"/>
      <c r="Z12" s="109"/>
      <c r="AA12" s="109"/>
      <c r="AB12" s="109"/>
      <c r="AC12" s="109"/>
      <c r="AD12" s="109"/>
    </row>
    <row r="13" spans="1:30" s="112" customFormat="1" ht="17.25" customHeight="1" thickBot="1">
      <c r="A13" s="241" t="s">
        <v>16</v>
      </c>
      <c r="B13" s="242"/>
      <c r="C13" s="242"/>
      <c r="D13" s="243"/>
      <c r="E13" s="243"/>
      <c r="F13" s="243"/>
      <c r="G13" s="243"/>
      <c r="H13" s="243"/>
      <c r="I13" s="243"/>
      <c r="J13" s="243"/>
      <c r="K13" s="243"/>
      <c r="L13" s="243"/>
      <c r="M13" s="243"/>
      <c r="N13" s="243"/>
      <c r="O13" s="243"/>
      <c r="P13" s="243"/>
      <c r="Q13" s="243"/>
      <c r="S13" s="109"/>
      <c r="T13" s="109"/>
      <c r="U13" s="109"/>
      <c r="V13" s="109"/>
      <c r="W13" s="109"/>
      <c r="X13" s="109"/>
      <c r="Y13" s="109"/>
      <c r="Z13" s="109"/>
      <c r="AA13" s="109"/>
      <c r="AB13" s="109"/>
      <c r="AC13" s="109"/>
      <c r="AD13" s="109"/>
    </row>
    <row r="14" spans="1:30" s="112" customFormat="1" ht="21.75" customHeight="1">
      <c r="A14" s="377" t="s" ph="1">
        <v>17</v>
      </c>
      <c r="B14" s="379"/>
      <c r="C14" s="380"/>
      <c r="D14" s="380"/>
      <c r="E14" s="380"/>
      <c r="F14" s="380"/>
      <c r="G14" s="381"/>
      <c r="H14" s="382" t="s">
        <v>18</v>
      </c>
      <c r="I14" s="382"/>
      <c r="J14" s="384"/>
      <c r="K14" s="385"/>
      <c r="L14" s="385"/>
      <c r="M14" s="385"/>
      <c r="N14" s="385"/>
      <c r="O14" s="385"/>
      <c r="P14" s="385"/>
      <c r="Q14" s="386"/>
      <c r="S14" s="110" t="s">
        <v>19</v>
      </c>
      <c r="T14" s="366" t="s">
        <v>20</v>
      </c>
      <c r="U14" s="366"/>
      <c r="V14" s="366"/>
      <c r="W14" s="366"/>
      <c r="X14" s="366"/>
      <c r="Y14" s="366"/>
      <c r="Z14" s="366"/>
      <c r="AA14" s="366"/>
      <c r="AB14" s="366"/>
      <c r="AC14" s="366"/>
      <c r="AD14" s="366"/>
    </row>
    <row r="15" spans="1:30" s="112" customFormat="1" ht="27" customHeight="1">
      <c r="A15" s="378"/>
      <c r="B15" s="387"/>
      <c r="C15" s="388"/>
      <c r="D15" s="388"/>
      <c r="E15" s="388"/>
      <c r="F15" s="388"/>
      <c r="G15" s="390"/>
      <c r="H15" s="383"/>
      <c r="I15" s="383"/>
      <c r="J15" s="387"/>
      <c r="K15" s="388"/>
      <c r="L15" s="388"/>
      <c r="M15" s="388"/>
      <c r="N15" s="388"/>
      <c r="O15" s="388"/>
      <c r="P15" s="388"/>
      <c r="Q15" s="389"/>
      <c r="S15" s="109"/>
      <c r="T15" s="109"/>
      <c r="U15" s="109"/>
      <c r="V15" s="109"/>
      <c r="W15" s="109"/>
      <c r="X15" s="109"/>
      <c r="Y15" s="109"/>
      <c r="Z15" s="109"/>
      <c r="AA15" s="109"/>
      <c r="AB15" s="109"/>
      <c r="AC15" s="109"/>
      <c r="AD15" s="109"/>
    </row>
    <row r="16" spans="1:30" s="112" customFormat="1" ht="18" customHeight="1">
      <c r="A16" s="360" t="s">
        <v>21</v>
      </c>
      <c r="B16" s="244" t="s">
        <v>22</v>
      </c>
      <c r="C16" s="363"/>
      <c r="D16" s="363"/>
      <c r="E16" s="363"/>
      <c r="F16" s="363"/>
      <c r="G16" s="363"/>
      <c r="H16" s="363"/>
      <c r="I16" s="363"/>
      <c r="J16" s="363"/>
      <c r="K16" s="363"/>
      <c r="L16" s="363"/>
      <c r="M16" s="363"/>
      <c r="N16" s="363"/>
      <c r="O16" s="363"/>
      <c r="P16" s="363"/>
      <c r="Q16" s="364"/>
      <c r="S16" s="110" t="s">
        <v>23</v>
      </c>
      <c r="T16" s="355" t="s">
        <v>24</v>
      </c>
      <c r="U16" s="355"/>
      <c r="V16" s="355"/>
      <c r="W16" s="355"/>
      <c r="X16" s="355"/>
      <c r="Y16" s="355"/>
      <c r="Z16" s="355"/>
      <c r="AA16" s="355"/>
      <c r="AB16" s="355"/>
      <c r="AC16" s="355"/>
      <c r="AD16" s="355"/>
    </row>
    <row r="17" spans="1:30" s="112" customFormat="1" ht="28.5" customHeight="1">
      <c r="A17" s="361"/>
      <c r="B17" s="365"/>
      <c r="C17" s="366"/>
      <c r="D17" s="366"/>
      <c r="E17" s="366"/>
      <c r="F17" s="366"/>
      <c r="G17" s="366"/>
      <c r="H17" s="366"/>
      <c r="I17" s="366"/>
      <c r="J17" s="366"/>
      <c r="K17" s="366"/>
      <c r="L17" s="366"/>
      <c r="M17" s="366"/>
      <c r="N17" s="366"/>
      <c r="O17" s="366"/>
      <c r="P17" s="366"/>
      <c r="Q17" s="367"/>
      <c r="S17" s="109"/>
      <c r="T17" s="355"/>
      <c r="U17" s="355"/>
      <c r="V17" s="355"/>
      <c r="W17" s="355"/>
      <c r="X17" s="355"/>
      <c r="Y17" s="355"/>
      <c r="Z17" s="355"/>
      <c r="AA17" s="355"/>
      <c r="AB17" s="355"/>
      <c r="AC17" s="355"/>
      <c r="AD17" s="355"/>
    </row>
    <row r="18" spans="1:30" s="112" customFormat="1" ht="18" customHeight="1">
      <c r="A18" s="361"/>
      <c r="B18" s="245" t="s">
        <v>25</v>
      </c>
      <c r="C18" s="368"/>
      <c r="D18" s="368"/>
      <c r="E18" s="368"/>
      <c r="F18" s="368"/>
      <c r="G18" s="368"/>
      <c r="H18" s="243"/>
      <c r="I18" s="246" t="s">
        <v>26</v>
      </c>
      <c r="J18" s="368"/>
      <c r="K18" s="368"/>
      <c r="L18" s="368"/>
      <c r="M18" s="368"/>
      <c r="N18" s="368"/>
      <c r="O18" s="368"/>
      <c r="P18" s="368"/>
      <c r="Q18" s="369"/>
      <c r="S18" s="109"/>
      <c r="T18" s="355"/>
      <c r="U18" s="355"/>
      <c r="V18" s="355"/>
      <c r="W18" s="355"/>
      <c r="X18" s="355"/>
      <c r="Y18" s="355"/>
      <c r="Z18" s="355"/>
      <c r="AA18" s="355"/>
      <c r="AB18" s="355"/>
      <c r="AC18" s="355"/>
      <c r="AD18" s="355"/>
    </row>
    <row r="19" spans="1:30" s="113" customFormat="1" ht="18" customHeight="1" thickBot="1">
      <c r="A19" s="362"/>
      <c r="B19" s="247" t="s">
        <v>27</v>
      </c>
      <c r="C19" s="370"/>
      <c r="D19" s="370"/>
      <c r="E19" s="370"/>
      <c r="F19" s="370"/>
      <c r="G19" s="370"/>
      <c r="H19" s="248"/>
      <c r="I19" s="249" t="s">
        <v>28</v>
      </c>
      <c r="J19" s="371"/>
      <c r="K19" s="370"/>
      <c r="L19" s="370"/>
      <c r="M19" s="370"/>
      <c r="N19" s="370"/>
      <c r="O19" s="370"/>
      <c r="P19" s="370"/>
      <c r="Q19" s="372"/>
      <c r="S19" s="114"/>
      <c r="T19" s="109"/>
      <c r="U19" s="114"/>
      <c r="V19" s="114"/>
      <c r="W19" s="114"/>
      <c r="X19" s="114"/>
      <c r="Y19" s="114"/>
      <c r="Z19" s="114"/>
      <c r="AA19" s="114"/>
      <c r="AB19" s="114"/>
      <c r="AC19" s="114"/>
      <c r="AD19" s="114"/>
    </row>
    <row r="20" spans="1:30" s="112" customFormat="1" ht="13.5" customHeight="1">
      <c r="A20" s="242"/>
      <c r="B20" s="242"/>
      <c r="C20" s="242"/>
      <c r="D20" s="243"/>
      <c r="E20" s="243"/>
      <c r="F20" s="243"/>
      <c r="G20" s="243"/>
      <c r="H20" s="243"/>
      <c r="I20" s="243"/>
      <c r="J20" s="243"/>
      <c r="K20" s="243"/>
      <c r="L20" s="243"/>
      <c r="M20" s="243"/>
      <c r="N20" s="243"/>
      <c r="O20" s="243"/>
      <c r="P20" s="243"/>
      <c r="Q20" s="243"/>
      <c r="S20" s="109"/>
      <c r="T20" s="114"/>
      <c r="U20" s="109"/>
      <c r="V20" s="109"/>
      <c r="W20" s="109"/>
      <c r="X20" s="109"/>
      <c r="Y20" s="109"/>
      <c r="Z20" s="109"/>
      <c r="AA20" s="109"/>
      <c r="AB20" s="109"/>
      <c r="AC20" s="109"/>
      <c r="AD20" s="109"/>
    </row>
    <row r="21" spans="1:30" s="112" customFormat="1" ht="17.25" customHeight="1" thickBot="1">
      <c r="A21" s="250" t="s">
        <v>29</v>
      </c>
      <c r="B21" s="242"/>
      <c r="C21" s="242"/>
      <c r="D21" s="243"/>
      <c r="E21" s="243"/>
      <c r="F21" s="243"/>
      <c r="G21" s="243"/>
      <c r="H21" s="243"/>
      <c r="I21" s="243"/>
      <c r="J21" s="243"/>
      <c r="K21" s="243"/>
      <c r="L21" s="243"/>
      <c r="M21" s="243"/>
      <c r="N21" s="243"/>
      <c r="O21" s="243"/>
      <c r="P21" s="243"/>
      <c r="Q21" s="243"/>
      <c r="S21" s="110" t="s">
        <v>30</v>
      </c>
      <c r="T21" s="355" t="s">
        <v>31</v>
      </c>
      <c r="U21" s="355"/>
      <c r="V21" s="355"/>
      <c r="W21" s="355"/>
      <c r="X21" s="355"/>
      <c r="Y21" s="355"/>
      <c r="Z21" s="355"/>
      <c r="AA21" s="355"/>
      <c r="AB21" s="355"/>
      <c r="AC21" s="355"/>
      <c r="AD21" s="355"/>
    </row>
    <row r="22" spans="1:30" s="112" customFormat="1" ht="21" customHeight="1">
      <c r="A22" s="251" t="s">
        <v>0</v>
      </c>
      <c r="B22" s="115">
        <v>1</v>
      </c>
      <c r="C22" s="252" t="s">
        <v>32</v>
      </c>
      <c r="D22" s="253" t="s">
        <v>33</v>
      </c>
      <c r="E22" s="254"/>
      <c r="F22" s="254"/>
      <c r="G22" s="254"/>
      <c r="H22" s="254"/>
      <c r="I22" s="254"/>
      <c r="J22" s="254"/>
      <c r="K22" s="254"/>
      <c r="L22" s="255"/>
      <c r="M22" s="255"/>
      <c r="N22" s="356" t="s">
        <v>34</v>
      </c>
      <c r="O22" s="356"/>
      <c r="P22" s="356"/>
      <c r="Q22" s="357"/>
      <c r="S22" s="109"/>
      <c r="T22" s="355"/>
      <c r="U22" s="355"/>
      <c r="V22" s="355"/>
      <c r="W22" s="355"/>
      <c r="X22" s="355"/>
      <c r="Y22" s="355"/>
      <c r="Z22" s="355"/>
      <c r="AA22" s="355"/>
      <c r="AB22" s="355"/>
      <c r="AC22" s="355"/>
      <c r="AD22" s="355"/>
    </row>
    <row r="23" spans="1:30" s="112" customFormat="1" ht="21" customHeight="1">
      <c r="A23" s="256" t="s">
        <v>35</v>
      </c>
      <c r="B23" s="116">
        <v>1</v>
      </c>
      <c r="C23" s="257" t="s">
        <v>32</v>
      </c>
      <c r="D23" s="258" t="s">
        <v>36</v>
      </c>
      <c r="E23" s="259"/>
      <c r="F23" s="259"/>
      <c r="G23" s="259"/>
      <c r="H23" s="259"/>
      <c r="I23" s="259"/>
      <c r="J23" s="259"/>
      <c r="K23" s="259"/>
      <c r="L23" s="259"/>
      <c r="M23" s="259"/>
      <c r="N23" s="342" t="s">
        <v>37</v>
      </c>
      <c r="O23" s="342"/>
      <c r="P23" s="342"/>
      <c r="Q23" s="343"/>
      <c r="S23" s="109"/>
      <c r="T23" s="355"/>
      <c r="U23" s="355"/>
      <c r="V23" s="355"/>
      <c r="W23" s="355"/>
      <c r="X23" s="355"/>
      <c r="Y23" s="355"/>
      <c r="Z23" s="355"/>
      <c r="AA23" s="355"/>
      <c r="AB23" s="355"/>
      <c r="AC23" s="355"/>
      <c r="AD23" s="355"/>
    </row>
    <row r="24" spans="1:30" s="112" customFormat="1" ht="21" customHeight="1">
      <c r="A24" s="260" t="s">
        <v>38</v>
      </c>
      <c r="B24" s="116"/>
      <c r="C24" s="257" t="s">
        <v>32</v>
      </c>
      <c r="D24" s="258" t="s">
        <v>39</v>
      </c>
      <c r="E24" s="259"/>
      <c r="F24" s="259"/>
      <c r="G24" s="259"/>
      <c r="H24" s="259"/>
      <c r="I24" s="259"/>
      <c r="J24" s="259"/>
      <c r="K24" s="259"/>
      <c r="L24" s="259"/>
      <c r="M24" s="259"/>
      <c r="N24" s="342" t="s">
        <v>37</v>
      </c>
      <c r="O24" s="342"/>
      <c r="P24" s="342"/>
      <c r="Q24" s="343"/>
      <c r="S24" s="109"/>
      <c r="T24" s="355"/>
      <c r="U24" s="355"/>
      <c r="V24" s="355"/>
      <c r="W24" s="355"/>
      <c r="X24" s="355"/>
      <c r="Y24" s="355"/>
      <c r="Z24" s="355"/>
      <c r="AA24" s="355"/>
      <c r="AB24" s="355"/>
      <c r="AC24" s="355"/>
      <c r="AD24" s="355"/>
    </row>
    <row r="25" spans="1:30" s="112" customFormat="1" ht="21" customHeight="1">
      <c r="A25" s="260" t="s">
        <v>40</v>
      </c>
      <c r="B25" s="116"/>
      <c r="C25" s="257" t="s">
        <v>32</v>
      </c>
      <c r="D25" s="358" t="s">
        <v>41</v>
      </c>
      <c r="E25" s="359"/>
      <c r="F25" s="359"/>
      <c r="G25" s="359"/>
      <c r="H25" s="359"/>
      <c r="I25" s="359"/>
      <c r="J25" s="359"/>
      <c r="K25" s="359"/>
      <c r="L25" s="359"/>
      <c r="M25" s="359"/>
      <c r="N25" s="342" t="s">
        <v>37</v>
      </c>
      <c r="O25" s="342"/>
      <c r="P25" s="342"/>
      <c r="Q25" s="343"/>
      <c r="S25" s="109"/>
      <c r="T25" s="355"/>
      <c r="U25" s="355"/>
      <c r="V25" s="355"/>
      <c r="W25" s="355"/>
      <c r="X25" s="355"/>
      <c r="Y25" s="355"/>
      <c r="Z25" s="355"/>
      <c r="AA25" s="355"/>
      <c r="AB25" s="355"/>
      <c r="AC25" s="355"/>
      <c r="AD25" s="355"/>
    </row>
    <row r="26" spans="1:30" s="112" customFormat="1" ht="21" customHeight="1">
      <c r="A26" s="260" t="s">
        <v>42</v>
      </c>
      <c r="B26" s="116"/>
      <c r="C26" s="257" t="s">
        <v>32</v>
      </c>
      <c r="D26" s="353" t="s">
        <v>43</v>
      </c>
      <c r="E26" s="354"/>
      <c r="F26" s="354"/>
      <c r="G26" s="354"/>
      <c r="H26" s="354"/>
      <c r="I26" s="354"/>
      <c r="J26" s="354"/>
      <c r="K26" s="354"/>
      <c r="L26" s="354"/>
      <c r="M26" s="354"/>
      <c r="N26" s="342" t="s">
        <v>37</v>
      </c>
      <c r="O26" s="342"/>
      <c r="P26" s="342"/>
      <c r="Q26" s="343"/>
      <c r="S26" s="109"/>
      <c r="T26" s="109"/>
      <c r="U26" s="109"/>
      <c r="V26" s="109"/>
      <c r="W26" s="109"/>
      <c r="X26" s="109"/>
      <c r="Y26" s="109"/>
      <c r="Z26" s="109"/>
      <c r="AA26" s="109"/>
      <c r="AB26" s="109"/>
      <c r="AC26" s="109"/>
      <c r="AD26" s="109"/>
    </row>
    <row r="27" spans="1:30" s="112" customFormat="1" ht="21" customHeight="1">
      <c r="A27" s="261" t="s">
        <v>44</v>
      </c>
      <c r="B27" s="117"/>
      <c r="C27" s="262" t="s">
        <v>32</v>
      </c>
      <c r="D27" s="263" t="s">
        <v>45</v>
      </c>
      <c r="E27" s="264"/>
      <c r="F27" s="264"/>
      <c r="G27" s="264"/>
      <c r="H27" s="264"/>
      <c r="I27" s="264"/>
      <c r="J27" s="264"/>
      <c r="K27" s="264"/>
      <c r="L27" s="265"/>
      <c r="M27" s="265"/>
      <c r="N27" s="344" t="s">
        <v>34</v>
      </c>
      <c r="O27" s="344"/>
      <c r="P27" s="344"/>
      <c r="Q27" s="345"/>
      <c r="S27" s="110" t="s">
        <v>46</v>
      </c>
      <c r="T27" s="355" t="s">
        <v>47</v>
      </c>
      <c r="U27" s="355"/>
      <c r="V27" s="355"/>
      <c r="W27" s="355"/>
      <c r="X27" s="355"/>
      <c r="Y27" s="355"/>
      <c r="Z27" s="355"/>
      <c r="AA27" s="355"/>
      <c r="AB27" s="355"/>
      <c r="AC27" s="355"/>
      <c r="AD27" s="355"/>
    </row>
    <row r="28" spans="1:30" s="112" customFormat="1" ht="21" customHeight="1">
      <c r="A28" s="256" t="s">
        <v>48</v>
      </c>
      <c r="B28" s="116">
        <v>1</v>
      </c>
      <c r="C28" s="257" t="s">
        <v>32</v>
      </c>
      <c r="D28" s="258" t="s">
        <v>49</v>
      </c>
      <c r="E28" s="259"/>
      <c r="F28" s="259"/>
      <c r="G28" s="259"/>
      <c r="H28" s="259"/>
      <c r="I28" s="259"/>
      <c r="J28" s="259"/>
      <c r="K28" s="259"/>
      <c r="L28" s="259"/>
      <c r="M28" s="259"/>
      <c r="N28" s="342" t="s">
        <v>37</v>
      </c>
      <c r="O28" s="342"/>
      <c r="P28" s="342"/>
      <c r="Q28" s="343"/>
      <c r="S28" s="109"/>
      <c r="T28" s="355"/>
      <c r="U28" s="355"/>
      <c r="V28" s="355"/>
      <c r="W28" s="355"/>
      <c r="X28" s="355"/>
      <c r="Y28" s="355"/>
      <c r="Z28" s="355"/>
      <c r="AA28" s="355"/>
      <c r="AB28" s="355"/>
      <c r="AC28" s="355"/>
      <c r="AD28" s="355"/>
    </row>
    <row r="29" spans="1:30" s="112" customFormat="1" ht="21" customHeight="1">
      <c r="A29" s="256" t="s">
        <v>50</v>
      </c>
      <c r="B29" s="116"/>
      <c r="C29" s="257" t="s">
        <v>32</v>
      </c>
      <c r="D29" s="258" t="s">
        <v>51</v>
      </c>
      <c r="E29" s="259"/>
      <c r="F29" s="259"/>
      <c r="G29" s="259"/>
      <c r="H29" s="259"/>
      <c r="I29" s="259"/>
      <c r="J29" s="259"/>
      <c r="K29" s="259"/>
      <c r="L29" s="259"/>
      <c r="M29" s="259"/>
      <c r="N29" s="342" t="s">
        <v>37</v>
      </c>
      <c r="O29" s="342"/>
      <c r="P29" s="342"/>
      <c r="Q29" s="343"/>
      <c r="S29" s="109"/>
      <c r="T29" s="355"/>
      <c r="U29" s="355"/>
      <c r="V29" s="355"/>
      <c r="W29" s="355"/>
      <c r="X29" s="355"/>
      <c r="Y29" s="355"/>
      <c r="Z29" s="355"/>
      <c r="AA29" s="355"/>
      <c r="AB29" s="355"/>
      <c r="AC29" s="355"/>
      <c r="AD29" s="355"/>
    </row>
    <row r="30" spans="1:30" s="112" customFormat="1" ht="21" customHeight="1">
      <c r="A30" s="256" t="s">
        <v>52</v>
      </c>
      <c r="B30" s="116"/>
      <c r="C30" s="257" t="s">
        <v>32</v>
      </c>
      <c r="D30" s="258" t="s">
        <v>53</v>
      </c>
      <c r="E30" s="259"/>
      <c r="F30" s="259"/>
      <c r="G30" s="259"/>
      <c r="H30" s="259"/>
      <c r="I30" s="259"/>
      <c r="J30" s="259"/>
      <c r="K30" s="259"/>
      <c r="L30" s="259"/>
      <c r="M30" s="259"/>
      <c r="N30" s="342" t="s">
        <v>37</v>
      </c>
      <c r="O30" s="342"/>
      <c r="P30" s="342"/>
      <c r="Q30" s="343"/>
    </row>
    <row r="31" spans="1:30" s="112" customFormat="1" ht="21" customHeight="1">
      <c r="A31" s="260" t="s">
        <v>54</v>
      </c>
      <c r="B31" s="116"/>
      <c r="C31" s="257" t="s">
        <v>32</v>
      </c>
      <c r="D31" s="258" t="s">
        <v>55</v>
      </c>
      <c r="E31" s="259"/>
      <c r="F31" s="259"/>
      <c r="G31" s="259"/>
      <c r="H31" s="259"/>
      <c r="I31" s="259"/>
      <c r="J31" s="259"/>
      <c r="K31" s="259"/>
      <c r="L31" s="259"/>
      <c r="M31" s="259"/>
      <c r="N31" s="342" t="s">
        <v>37</v>
      </c>
      <c r="O31" s="342"/>
      <c r="P31" s="342"/>
      <c r="Q31" s="343"/>
    </row>
    <row r="32" spans="1:30" s="112" customFormat="1" ht="21" customHeight="1">
      <c r="A32" s="266"/>
      <c r="B32" s="117"/>
      <c r="C32" s="262" t="s">
        <v>32</v>
      </c>
      <c r="D32" s="263" t="s">
        <v>56</v>
      </c>
      <c r="E32" s="264"/>
      <c r="F32" s="264"/>
      <c r="G32" s="264"/>
      <c r="H32" s="264"/>
      <c r="I32" s="264"/>
      <c r="J32" s="264"/>
      <c r="K32" s="264"/>
      <c r="L32" s="267"/>
      <c r="M32" s="267"/>
      <c r="N32" s="344" t="s">
        <v>34</v>
      </c>
      <c r="O32" s="344"/>
      <c r="P32" s="344"/>
      <c r="Q32" s="345"/>
    </row>
    <row r="33" spans="1:30" s="112" customFormat="1" ht="21" customHeight="1" thickBot="1">
      <c r="A33" s="268" t="s">
        <v>57</v>
      </c>
      <c r="B33" s="118"/>
      <c r="C33" s="269" t="s">
        <v>32</v>
      </c>
      <c r="D33" s="270" t="s">
        <v>58</v>
      </c>
      <c r="E33" s="270"/>
      <c r="F33" s="270"/>
      <c r="G33" s="270"/>
      <c r="H33" s="270"/>
      <c r="I33" s="270"/>
      <c r="J33" s="270"/>
      <c r="K33" s="270"/>
      <c r="L33" s="271"/>
      <c r="M33" s="271"/>
      <c r="N33" s="346" t="s">
        <v>34</v>
      </c>
      <c r="O33" s="346"/>
      <c r="P33" s="346"/>
      <c r="Q33" s="347"/>
    </row>
    <row r="34" spans="1:30" s="119" customFormat="1" ht="21" customHeight="1">
      <c r="A34" s="272"/>
      <c r="B34" s="272"/>
      <c r="C34" s="272"/>
      <c r="D34" s="273"/>
      <c r="E34" s="273"/>
      <c r="F34" s="273"/>
      <c r="G34" s="273"/>
      <c r="H34" s="273"/>
      <c r="I34" s="273"/>
      <c r="J34" s="273"/>
      <c r="K34" s="273"/>
      <c r="L34" s="273"/>
      <c r="M34" s="273"/>
      <c r="N34" s="273"/>
      <c r="O34" s="273"/>
      <c r="P34" s="274"/>
      <c r="Q34" s="273"/>
      <c r="S34" s="112"/>
      <c r="T34" s="112"/>
      <c r="U34" s="112"/>
      <c r="V34" s="112"/>
      <c r="W34" s="112"/>
      <c r="X34" s="112"/>
      <c r="Y34" s="112"/>
      <c r="Z34" s="112"/>
      <c r="AA34" s="112"/>
      <c r="AB34" s="112"/>
      <c r="AC34" s="112"/>
      <c r="AD34" s="112"/>
    </row>
    <row r="35" spans="1:30" s="112" customFormat="1" ht="17.25" customHeight="1" thickBot="1">
      <c r="A35" s="250" t="s">
        <v>59</v>
      </c>
      <c r="B35" s="242"/>
      <c r="C35" s="242"/>
      <c r="D35" s="243"/>
      <c r="E35" s="243"/>
      <c r="F35" s="243"/>
      <c r="G35" s="243"/>
      <c r="H35" s="243"/>
      <c r="I35" s="243"/>
      <c r="J35" s="243"/>
      <c r="K35" s="243"/>
      <c r="L35" s="243"/>
      <c r="M35" s="243"/>
      <c r="N35" s="243"/>
      <c r="O35" s="243"/>
      <c r="P35" s="243"/>
      <c r="Q35" s="243"/>
      <c r="S35" s="119"/>
      <c r="U35" s="119"/>
      <c r="V35" s="119"/>
      <c r="W35" s="119"/>
      <c r="X35" s="119"/>
      <c r="Y35" s="119"/>
      <c r="Z35" s="119"/>
      <c r="AA35" s="119"/>
      <c r="AB35" s="119"/>
      <c r="AC35" s="119"/>
      <c r="AD35" s="119"/>
    </row>
    <row r="36" spans="1:30" s="112" customFormat="1" ht="24" customHeight="1">
      <c r="A36" s="348" t="s">
        <v>60</v>
      </c>
      <c r="B36" s="349"/>
      <c r="C36" s="350"/>
      <c r="D36" s="351" t="s">
        <v>61</v>
      </c>
      <c r="E36" s="349"/>
      <c r="F36" s="349"/>
      <c r="G36" s="349"/>
      <c r="H36" s="350"/>
      <c r="I36" s="351" t="s">
        <v>62</v>
      </c>
      <c r="J36" s="349"/>
      <c r="K36" s="349"/>
      <c r="L36" s="349"/>
      <c r="M36" s="348" t="s">
        <v>223</v>
      </c>
      <c r="N36" s="349"/>
      <c r="O36" s="349"/>
      <c r="P36" s="349"/>
      <c r="Q36" s="352"/>
      <c r="T36" s="119"/>
    </row>
    <row r="37" spans="1:30" s="112" customFormat="1" ht="17.25" customHeight="1">
      <c r="A37" s="325" t="s">
        <v>63</v>
      </c>
      <c r="B37" s="326"/>
      <c r="C37" s="327"/>
      <c r="D37" s="276"/>
      <c r="E37" s="277"/>
      <c r="F37" s="278"/>
      <c r="G37" s="279" t="s">
        <v>64</v>
      </c>
      <c r="H37" s="280"/>
      <c r="I37" s="281"/>
      <c r="J37" s="282"/>
      <c r="K37" s="282"/>
      <c r="L37" s="275"/>
      <c r="M37" s="328" t="str">
        <f>IFERROR(M41+M44,"")</f>
        <v/>
      </c>
      <c r="N37" s="329"/>
      <c r="O37" s="329"/>
      <c r="P37" s="329"/>
      <c r="Q37" s="332" t="s">
        <v>224</v>
      </c>
    </row>
    <row r="38" spans="1:30" s="112" customFormat="1" ht="17.25" customHeight="1">
      <c r="A38" s="333" t="s">
        <v>66</v>
      </c>
      <c r="B38" s="334"/>
      <c r="C38" s="335"/>
      <c r="D38" s="336" t="s">
        <v>67</v>
      </c>
      <c r="E38" s="337"/>
      <c r="F38" s="283" t="s">
        <v>225</v>
      </c>
      <c r="G38" s="179"/>
      <c r="H38" s="284" t="s">
        <v>226</v>
      </c>
      <c r="I38" s="302" t="str">
        <f>IF(G38*4500=0,"",G38*4500)</f>
        <v/>
      </c>
      <c r="J38" s="303"/>
      <c r="K38" s="303"/>
      <c r="L38" s="275" t="s">
        <v>65</v>
      </c>
      <c r="M38" s="330"/>
      <c r="N38" s="331"/>
      <c r="O38" s="331"/>
      <c r="P38" s="331"/>
      <c r="Q38" s="319"/>
    </row>
    <row r="39" spans="1:30" s="112" customFormat="1" ht="17.25" customHeight="1">
      <c r="A39" s="333"/>
      <c r="B39" s="334"/>
      <c r="C39" s="335"/>
      <c r="D39" s="338"/>
      <c r="E39" s="339"/>
      <c r="F39" s="283" t="s">
        <v>227</v>
      </c>
      <c r="G39" s="179"/>
      <c r="H39" s="284" t="s">
        <v>226</v>
      </c>
      <c r="I39" s="302" t="str">
        <f t="shared" ref="I39:I40" si="0">IF(G39*4500=0,"",G39*4500)</f>
        <v/>
      </c>
      <c r="J39" s="303"/>
      <c r="K39" s="303"/>
      <c r="L39" s="285" t="s">
        <v>65</v>
      </c>
      <c r="M39" s="330"/>
      <c r="N39" s="331"/>
      <c r="O39" s="331"/>
      <c r="P39" s="331"/>
      <c r="Q39" s="319"/>
    </row>
    <row r="40" spans="1:30" s="112" customFormat="1" ht="17.25" customHeight="1">
      <c r="A40" s="333"/>
      <c r="B40" s="334"/>
      <c r="C40" s="335"/>
      <c r="D40" s="340"/>
      <c r="E40" s="341"/>
      <c r="F40" s="283" t="s">
        <v>228</v>
      </c>
      <c r="G40" s="179"/>
      <c r="H40" s="286" t="s">
        <v>226</v>
      </c>
      <c r="I40" s="302" t="str">
        <f t="shared" si="0"/>
        <v/>
      </c>
      <c r="J40" s="303"/>
      <c r="K40" s="303"/>
      <c r="L40" s="285" t="s">
        <v>65</v>
      </c>
      <c r="M40" s="304" t="s">
        <v>229</v>
      </c>
      <c r="N40" s="305"/>
      <c r="O40" s="305"/>
      <c r="P40" s="305"/>
      <c r="Q40" s="227"/>
    </row>
    <row r="41" spans="1:30" s="112" customFormat="1" ht="17.25" customHeight="1">
      <c r="A41" s="312" t="s">
        <v>68</v>
      </c>
      <c r="B41" s="313"/>
      <c r="C41" s="314"/>
      <c r="D41" s="315" t="s">
        <v>69</v>
      </c>
      <c r="E41" s="316"/>
      <c r="F41" s="316"/>
      <c r="G41" s="179"/>
      <c r="H41" s="284" t="s">
        <v>70</v>
      </c>
      <c r="I41" s="302" t="str">
        <f>IF(G41*8000=0,"",G41*8000)</f>
        <v/>
      </c>
      <c r="J41" s="303"/>
      <c r="K41" s="303"/>
      <c r="L41" s="285" t="s">
        <v>65</v>
      </c>
      <c r="M41" s="317" t="str">
        <f>IFERROR(I38+I39+I41+I42+I43,"")</f>
        <v/>
      </c>
      <c r="N41" s="318"/>
      <c r="O41" s="318"/>
      <c r="P41" s="318"/>
      <c r="Q41" s="319" t="s">
        <v>224</v>
      </c>
    </row>
    <row r="42" spans="1:30" s="112" customFormat="1" ht="17.25" customHeight="1">
      <c r="A42" s="320" t="s">
        <v>71</v>
      </c>
      <c r="B42" s="321"/>
      <c r="C42" s="322"/>
      <c r="D42" s="323" t="s">
        <v>69</v>
      </c>
      <c r="E42" s="324"/>
      <c r="F42" s="324"/>
      <c r="G42" s="120"/>
      <c r="H42" s="287" t="s">
        <v>70</v>
      </c>
      <c r="I42" s="302" t="str">
        <f>IF(G42*6000=0,"",G42*6000)</f>
        <v/>
      </c>
      <c r="J42" s="303"/>
      <c r="K42" s="303"/>
      <c r="L42" s="285" t="s">
        <v>65</v>
      </c>
      <c r="M42" s="317"/>
      <c r="N42" s="318"/>
      <c r="O42" s="318"/>
      <c r="P42" s="318"/>
      <c r="Q42" s="319"/>
    </row>
    <row r="43" spans="1:30" s="112" customFormat="1" ht="24.75" customHeight="1">
      <c r="A43" s="294" t="s">
        <v>72</v>
      </c>
      <c r="B43" s="295"/>
      <c r="C43" s="296"/>
      <c r="D43" s="300" t="s">
        <v>230</v>
      </c>
      <c r="E43" s="301"/>
      <c r="F43" s="301"/>
      <c r="G43" s="109"/>
      <c r="H43" s="288" t="s">
        <v>231</v>
      </c>
      <c r="I43" s="302" t="str">
        <f>IF(G43*1000=0,"",G43*1000)</f>
        <v/>
      </c>
      <c r="J43" s="303"/>
      <c r="K43" s="303"/>
      <c r="L43" s="285" t="s">
        <v>224</v>
      </c>
      <c r="M43" s="304" t="s">
        <v>232</v>
      </c>
      <c r="N43" s="305"/>
      <c r="O43" s="305"/>
      <c r="P43" s="305"/>
      <c r="Q43" s="227"/>
    </row>
    <row r="44" spans="1:30" s="112" customFormat="1" ht="28.5" customHeight="1" thickBot="1">
      <c r="A44" s="297"/>
      <c r="B44" s="298"/>
      <c r="C44" s="299"/>
      <c r="D44" s="306" t="s">
        <v>228</v>
      </c>
      <c r="E44" s="307"/>
      <c r="F44" s="307"/>
      <c r="G44" s="180"/>
      <c r="H44" s="289" t="s">
        <v>32</v>
      </c>
      <c r="I44" s="308" t="str">
        <f>IF(G44*1000=0,"",G44*1000)</f>
        <v/>
      </c>
      <c r="J44" s="309"/>
      <c r="K44" s="309"/>
      <c r="L44" s="290" t="s">
        <v>65</v>
      </c>
      <c r="M44" s="310" t="str">
        <f>IFERROR(I40+I44,"")</f>
        <v/>
      </c>
      <c r="N44" s="311"/>
      <c r="O44" s="311"/>
      <c r="P44" s="311"/>
      <c r="Q44" s="228" t="s">
        <v>224</v>
      </c>
    </row>
    <row r="45" spans="1:30" s="112" customFormat="1" ht="12" customHeight="1">
      <c r="A45" s="291"/>
      <c r="B45" s="291"/>
      <c r="C45" s="292"/>
      <c r="D45" s="292"/>
      <c r="E45" s="292"/>
      <c r="F45" s="292"/>
      <c r="G45" s="292"/>
      <c r="H45" s="292"/>
      <c r="I45" s="292"/>
      <c r="J45" s="292"/>
      <c r="K45" s="292"/>
      <c r="L45" s="292"/>
      <c r="M45" s="292"/>
      <c r="N45" s="292"/>
      <c r="O45" s="243"/>
      <c r="P45" s="243"/>
      <c r="Q45" s="243"/>
    </row>
    <row r="46" spans="1:30" s="112" customFormat="1" ht="23.25" customHeight="1">
      <c r="A46" s="250" t="s">
        <v>73</v>
      </c>
      <c r="B46" s="242"/>
      <c r="C46" s="242"/>
      <c r="D46" s="243"/>
      <c r="E46" s="243"/>
      <c r="F46" s="243"/>
      <c r="G46" s="243"/>
      <c r="H46" s="243"/>
      <c r="I46" s="243"/>
      <c r="J46" s="243"/>
      <c r="K46" s="243"/>
      <c r="L46" s="243"/>
      <c r="M46" s="243"/>
      <c r="N46" s="243"/>
      <c r="O46" s="243"/>
      <c r="P46" s="243"/>
      <c r="Q46" s="242"/>
    </row>
    <row r="47" spans="1:30" s="112" customFormat="1" ht="25.5" customHeight="1">
      <c r="A47" s="111"/>
      <c r="B47" s="111"/>
      <c r="C47" s="111"/>
    </row>
    <row r="48" spans="1:30" s="112" customFormat="1" ht="25.5" customHeight="1">
      <c r="A48" s="111"/>
      <c r="B48" s="111"/>
      <c r="C48" s="111"/>
    </row>
    <row r="49" spans="1:30" s="112" customFormat="1" ht="25.5" customHeight="1">
      <c r="A49" s="111"/>
      <c r="B49" s="111"/>
      <c r="C49" s="111"/>
    </row>
    <row r="50" spans="1:30" s="112" customFormat="1" ht="25.5" customHeight="1">
      <c r="A50" s="111"/>
      <c r="B50" s="111"/>
      <c r="C50" s="111"/>
    </row>
    <row r="51" spans="1:30" s="112" customFormat="1" ht="25.5" customHeight="1">
      <c r="A51" s="111"/>
      <c r="B51" s="111"/>
      <c r="C51" s="111"/>
    </row>
    <row r="52" spans="1:30" s="112" customFormat="1" ht="25.5" customHeight="1">
      <c r="A52" s="111"/>
      <c r="B52" s="111"/>
      <c r="C52" s="111"/>
    </row>
    <row r="53" spans="1:30" s="112" customFormat="1" ht="25.5" customHeight="1">
      <c r="A53" s="111"/>
      <c r="B53" s="111"/>
      <c r="C53" s="111"/>
    </row>
    <row r="54" spans="1:30" s="112" customFormat="1" ht="25.5" customHeight="1">
      <c r="A54" s="111"/>
      <c r="B54" s="111"/>
      <c r="C54" s="111"/>
    </row>
    <row r="55" spans="1:30" s="112" customFormat="1" ht="25.5" customHeight="1">
      <c r="A55" s="111"/>
      <c r="B55" s="111"/>
      <c r="C55" s="111"/>
    </row>
    <row r="56" spans="1:30" ht="25.5" customHeight="1">
      <c r="S56" s="112"/>
      <c r="T56" s="112"/>
      <c r="U56" s="112"/>
      <c r="V56" s="112"/>
      <c r="W56" s="112"/>
      <c r="X56" s="112"/>
      <c r="Y56" s="112"/>
      <c r="Z56" s="112"/>
      <c r="AA56" s="112"/>
      <c r="AB56" s="112"/>
      <c r="AC56" s="112"/>
      <c r="AD56" s="112"/>
    </row>
    <row r="57" spans="1:30" ht="25.5" customHeight="1">
      <c r="T57" s="112"/>
    </row>
    <row r="58" spans="1:30" ht="25.5" customHeight="1"/>
    <row r="59" spans="1:30" ht="25.5" customHeight="1"/>
    <row r="60" spans="1:30" ht="25.5" customHeight="1"/>
    <row r="61" spans="1:30" ht="25.5" customHeight="1"/>
    <row r="62" spans="1:30" ht="25.5" customHeight="1"/>
    <row r="63" spans="1:30" ht="25.5" customHeight="1"/>
    <row r="64" spans="1:30" ht="25.5" customHeight="1"/>
    <row r="65" ht="25.5" customHeight="1"/>
    <row r="66" ht="25.5" customHeight="1"/>
    <row r="67" ht="25.5" customHeight="1"/>
    <row r="68" ht="25.5" customHeight="1"/>
    <row r="69" ht="25.5" customHeight="1"/>
    <row r="70" ht="25.5" customHeight="1"/>
  </sheetData>
  <sheetProtection algorithmName="SHA-512" hashValue="EdPzmpIs8+comIoENbgDetN/o/mX1m9FMxxmYoauIqWOrSMkivIkQTr8N9e21EUVCPJz+y1eYg4sfUh0KOCdDA==" saltValue="hTo2upqsb/5CC/3nEp45og==" spinCount="100000" sheet="1" objects="1" scenarios="1"/>
  <mergeCells count="74">
    <mergeCell ref="P1:Q1"/>
    <mergeCell ref="T3:Y4"/>
    <mergeCell ref="A4:E4"/>
    <mergeCell ref="O4:Q4"/>
    <mergeCell ref="A5:E5"/>
    <mergeCell ref="O5:Q6"/>
    <mergeCell ref="A6:E6"/>
    <mergeCell ref="T6:AD8"/>
    <mergeCell ref="H7:J7"/>
    <mergeCell ref="K7:Q7"/>
    <mergeCell ref="H8:I8"/>
    <mergeCell ref="J8:Q8"/>
    <mergeCell ref="K9:P9"/>
    <mergeCell ref="A10:Q10"/>
    <mergeCell ref="T10:AD11"/>
    <mergeCell ref="A11:Q11"/>
    <mergeCell ref="A14:A15"/>
    <mergeCell ref="B14:G14"/>
    <mergeCell ref="H14:I15"/>
    <mergeCell ref="J14:Q15"/>
    <mergeCell ref="T14:AD14"/>
    <mergeCell ref="B15:G15"/>
    <mergeCell ref="A16:A19"/>
    <mergeCell ref="C16:Q16"/>
    <mergeCell ref="T16:AD18"/>
    <mergeCell ref="B17:Q17"/>
    <mergeCell ref="C18:G18"/>
    <mergeCell ref="J18:Q18"/>
    <mergeCell ref="C19:G19"/>
    <mergeCell ref="J19:Q19"/>
    <mergeCell ref="T21:AD25"/>
    <mergeCell ref="N22:Q22"/>
    <mergeCell ref="N23:Q23"/>
    <mergeCell ref="N24:Q24"/>
    <mergeCell ref="D25:M25"/>
    <mergeCell ref="N25:Q25"/>
    <mergeCell ref="D26:M26"/>
    <mergeCell ref="N26:Q26"/>
    <mergeCell ref="N27:Q27"/>
    <mergeCell ref="T27:AD29"/>
    <mergeCell ref="N28:Q28"/>
    <mergeCell ref="N29:Q29"/>
    <mergeCell ref="N30:Q30"/>
    <mergeCell ref="N31:Q31"/>
    <mergeCell ref="N32:Q32"/>
    <mergeCell ref="N33:Q33"/>
    <mergeCell ref="A36:C36"/>
    <mergeCell ref="D36:H36"/>
    <mergeCell ref="I36:L36"/>
    <mergeCell ref="M36:Q36"/>
    <mergeCell ref="A37:C37"/>
    <mergeCell ref="M37:P39"/>
    <mergeCell ref="Q37:Q39"/>
    <mergeCell ref="A38:C40"/>
    <mergeCell ref="D38:E40"/>
    <mergeCell ref="I38:K38"/>
    <mergeCell ref="I39:K39"/>
    <mergeCell ref="I40:K40"/>
    <mergeCell ref="M40:P40"/>
    <mergeCell ref="A41:C41"/>
    <mergeCell ref="D41:F41"/>
    <mergeCell ref="I41:K41"/>
    <mergeCell ref="M41:P42"/>
    <mergeCell ref="Q41:Q42"/>
    <mergeCell ref="A42:C42"/>
    <mergeCell ref="D42:F42"/>
    <mergeCell ref="I42:K42"/>
    <mergeCell ref="A43:C44"/>
    <mergeCell ref="D43:F43"/>
    <mergeCell ref="I43:K43"/>
    <mergeCell ref="M43:P43"/>
    <mergeCell ref="D44:F44"/>
    <mergeCell ref="I44:K44"/>
    <mergeCell ref="M44:P44"/>
  </mergeCells>
  <phoneticPr fontId="3"/>
  <printOptions horizontalCentered="1"/>
  <pageMargins left="0.4" right="0.36" top="0.51" bottom="0.48" header="0.41" footer="0.39"/>
  <pageSetup paperSize="9" scale="86" orientation="portrait" r:id="rId1"/>
  <headerFooter alignWithMargins="0"/>
  <colBreaks count="1" manualBreakCount="1">
    <brk id="17" max="42"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D23F231-F5F2-45AC-8725-1A527408C5E4}">
          <x14:formula1>
            <xm:f>都道府県コード!$A$3:$A$50</xm:f>
          </x14:formula1>
          <xm:sqref>H7:J7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5" tint="0.59999389629810485"/>
    <pageSetUpPr fitToPage="1"/>
  </sheetPr>
  <dimension ref="A1:U51"/>
  <sheetViews>
    <sheetView view="pageBreakPreview" zoomScale="60" zoomScaleNormal="80" workbookViewId="0">
      <selection activeCell="D12" sqref="D12"/>
    </sheetView>
  </sheetViews>
  <sheetFormatPr defaultColWidth="9" defaultRowHeight="15.75"/>
  <cols>
    <col min="1" max="3" width="6.375" style="46" customWidth="1"/>
    <col min="4" max="4" width="35" style="46" customWidth="1"/>
    <col min="5" max="5" width="6.75" style="46" customWidth="1"/>
    <col min="6" max="6" width="31.375" style="46" customWidth="1"/>
    <col min="7" max="7" width="38.875" style="46" customWidth="1"/>
    <col min="8" max="8" width="12.375" style="46" customWidth="1"/>
    <col min="9" max="9" width="7.625" style="46" customWidth="1"/>
    <col min="10" max="10" width="7.625" style="2" customWidth="1"/>
    <col min="11" max="17" width="12.375" style="2" customWidth="1"/>
    <col min="18" max="21" width="9" style="2"/>
    <col min="22" max="16384" width="9" style="46"/>
  </cols>
  <sheetData>
    <row r="1" spans="1:21" ht="27.75" customHeight="1" thickBot="1">
      <c r="A1" s="634" t="s">
        <v>40</v>
      </c>
      <c r="B1" s="635"/>
      <c r="C1" s="45"/>
      <c r="H1" s="76" t="s">
        <v>1</v>
      </c>
    </row>
    <row r="2" spans="1:21" s="2" customFormat="1" ht="15" customHeight="1" thickBot="1">
      <c r="A2" s="77"/>
      <c r="B2" s="77"/>
      <c r="H2" s="79" t="s">
        <v>100</v>
      </c>
      <c r="I2" s="77"/>
    </row>
    <row r="3" spans="1:21" s="47" customFormat="1" ht="26.25" customHeight="1">
      <c r="A3" s="564" t="s">
        <v>217</v>
      </c>
      <c r="B3" s="564"/>
      <c r="C3" s="564"/>
      <c r="D3" s="564"/>
      <c r="E3" s="564"/>
      <c r="F3" s="564"/>
      <c r="G3" s="564"/>
      <c r="H3" s="562" t="str">
        <f>'様式１ '!$O$5</f>
        <v/>
      </c>
      <c r="J3" s="41"/>
      <c r="K3" s="41"/>
      <c r="L3" s="41"/>
      <c r="M3" s="41"/>
      <c r="N3" s="41"/>
      <c r="O3" s="41"/>
      <c r="P3" s="41"/>
      <c r="Q3" s="41"/>
      <c r="R3" s="41"/>
      <c r="S3" s="41"/>
      <c r="T3" s="41"/>
      <c r="U3" s="41"/>
    </row>
    <row r="4" spans="1:21" s="47" customFormat="1" ht="26.25" customHeight="1" thickBot="1">
      <c r="A4" s="564" t="s">
        <v>101</v>
      </c>
      <c r="B4" s="564"/>
      <c r="C4" s="564"/>
      <c r="D4" s="564"/>
      <c r="E4" s="564"/>
      <c r="F4" s="564"/>
      <c r="G4" s="564"/>
      <c r="H4" s="563"/>
      <c r="J4" s="41"/>
      <c r="K4" s="41"/>
      <c r="L4" s="41"/>
      <c r="M4" s="41"/>
      <c r="N4" s="41"/>
      <c r="O4" s="41"/>
      <c r="P4" s="41"/>
      <c r="Q4" s="41"/>
      <c r="R4" s="41"/>
      <c r="S4" s="41"/>
      <c r="T4" s="41"/>
      <c r="U4" s="41"/>
    </row>
    <row r="5" spans="1:21" s="47" customFormat="1" ht="26.25" customHeight="1">
      <c r="A5" s="639" t="s">
        <v>133</v>
      </c>
      <c r="B5" s="639"/>
      <c r="C5" s="639"/>
      <c r="D5" s="639"/>
      <c r="E5" s="639"/>
      <c r="F5" s="639"/>
      <c r="G5" s="639"/>
      <c r="H5" s="639"/>
      <c r="J5" s="41"/>
      <c r="K5" s="41"/>
      <c r="L5" s="41"/>
      <c r="M5" s="41"/>
      <c r="N5" s="41"/>
      <c r="O5" s="41"/>
      <c r="P5" s="41"/>
      <c r="Q5" s="41"/>
      <c r="R5" s="41"/>
      <c r="S5" s="41"/>
      <c r="T5" s="41"/>
      <c r="U5" s="41"/>
    </row>
    <row r="6" spans="1:21" ht="15.75" customHeight="1" thickBot="1"/>
    <row r="7" spans="1:21" s="49" customFormat="1" ht="41.25" customHeight="1" thickBot="1">
      <c r="A7" s="636" t="s">
        <v>103</v>
      </c>
      <c r="B7" s="637"/>
      <c r="C7" s="638"/>
      <c r="D7" s="48" t="str">
        <f>IF('様式１ '!H7="","",'様式１ '!H7)</f>
        <v/>
      </c>
      <c r="F7" s="50" t="s">
        <v>104</v>
      </c>
      <c r="G7" s="48" t="str">
        <f>IF('様式１ '!B15="","",'様式１ '!B15)</f>
        <v/>
      </c>
      <c r="J7" s="3"/>
      <c r="K7" s="3"/>
      <c r="L7" s="3"/>
      <c r="M7" s="3"/>
      <c r="N7" s="3"/>
      <c r="O7" s="3"/>
      <c r="P7" s="3"/>
      <c r="Q7" s="3"/>
      <c r="R7" s="3"/>
      <c r="S7" s="3"/>
      <c r="T7" s="3"/>
      <c r="U7" s="3"/>
    </row>
    <row r="8" spans="1:21" s="49" customFormat="1" ht="15.75" customHeight="1" thickBot="1">
      <c r="G8" s="47"/>
      <c r="J8" s="3"/>
      <c r="K8" s="3"/>
      <c r="L8" s="3"/>
      <c r="M8" s="3"/>
      <c r="N8" s="3"/>
      <c r="O8" s="3"/>
      <c r="P8" s="3"/>
      <c r="Q8" s="3"/>
      <c r="R8" s="3"/>
      <c r="S8" s="3"/>
      <c r="T8" s="3"/>
      <c r="U8" s="3"/>
    </row>
    <row r="9" spans="1:21" s="51" customFormat="1" ht="41.25" customHeight="1" thickBot="1">
      <c r="A9" s="640" t="s">
        <v>105</v>
      </c>
      <c r="B9" s="641"/>
      <c r="C9" s="642"/>
      <c r="D9" s="48" t="s">
        <v>139</v>
      </c>
      <c r="F9" s="131" t="s">
        <v>107</v>
      </c>
      <c r="G9" s="48" t="s">
        <v>143</v>
      </c>
      <c r="J9" s="3"/>
      <c r="K9" s="430" t="s">
        <v>109</v>
      </c>
      <c r="L9" s="430"/>
      <c r="M9" s="430"/>
      <c r="N9" s="430"/>
      <c r="O9" s="430"/>
      <c r="P9" s="430"/>
      <c r="Q9" s="430"/>
      <c r="R9" s="430"/>
      <c r="S9" s="3"/>
      <c r="T9" s="3"/>
      <c r="U9" s="3"/>
    </row>
    <row r="10" spans="1:21" s="49" customFormat="1" ht="15.75" customHeight="1" thickBot="1">
      <c r="G10" s="643"/>
      <c r="H10" s="643"/>
      <c r="J10" s="3"/>
      <c r="K10" s="3"/>
      <c r="L10" s="3"/>
      <c r="M10" s="3"/>
      <c r="N10" s="3"/>
      <c r="O10" s="3"/>
      <c r="P10" s="3"/>
      <c r="Q10" s="3"/>
      <c r="R10" s="3"/>
      <c r="S10" s="3"/>
      <c r="T10" s="3"/>
      <c r="U10" s="3"/>
    </row>
    <row r="11" spans="1:21" s="49" customFormat="1" ht="33.75" customHeight="1" thickBot="1">
      <c r="A11" s="52" t="s">
        <v>110</v>
      </c>
      <c r="B11" s="632" t="s">
        <v>135</v>
      </c>
      <c r="C11" s="633"/>
      <c r="D11" s="130" t="s">
        <v>112</v>
      </c>
      <c r="E11" s="567" t="s">
        <v>113</v>
      </c>
      <c r="F11" s="567"/>
      <c r="G11" s="31" t="s">
        <v>114</v>
      </c>
      <c r="H11" s="32" t="s">
        <v>115</v>
      </c>
      <c r="J11" s="100" t="s">
        <v>81</v>
      </c>
      <c r="K11" s="429" t="s">
        <v>116</v>
      </c>
      <c r="L11" s="429"/>
      <c r="M11" s="429"/>
      <c r="N11" s="429"/>
      <c r="O11" s="429"/>
      <c r="P11" s="429"/>
      <c r="Q11" s="429"/>
      <c r="R11" s="429"/>
      <c r="S11" s="429"/>
      <c r="T11" s="429"/>
      <c r="U11" s="429"/>
    </row>
    <row r="12" spans="1:21" s="49" customFormat="1" ht="33.75" customHeight="1">
      <c r="A12" s="644" t="s">
        <v>123</v>
      </c>
      <c r="B12" s="647"/>
      <c r="C12" s="648"/>
      <c r="D12" s="155"/>
      <c r="E12" s="592" t="str">
        <f>IFERROR(VLOOKUP($D12,リスト!$A$2:$I$1992,4,FALSE),"")</f>
        <v/>
      </c>
      <c r="F12" s="593"/>
      <c r="G12" s="217" t="str">
        <f>IFERROR(VLOOKUP($D12,リスト!$A$2:$I$1992,7,FALSE),"")</f>
        <v/>
      </c>
      <c r="H12" s="212" t="str">
        <f>IFERROR(VLOOKUP($D12,リスト!$A$2:$I$1992,9,FALSE),"")</f>
        <v/>
      </c>
      <c r="J12" s="3"/>
      <c r="K12" s="429"/>
      <c r="L12" s="429"/>
      <c r="M12" s="429"/>
      <c r="N12" s="429"/>
      <c r="O12" s="429"/>
      <c r="P12" s="429"/>
      <c r="Q12" s="429"/>
      <c r="R12" s="429"/>
      <c r="S12" s="429"/>
      <c r="T12" s="429"/>
      <c r="U12" s="429"/>
    </row>
    <row r="13" spans="1:21" s="49" customFormat="1" ht="33.75" customHeight="1">
      <c r="A13" s="645"/>
      <c r="B13" s="649"/>
      <c r="C13" s="650"/>
      <c r="D13" s="156"/>
      <c r="E13" s="576" t="str">
        <f>IFERROR(VLOOKUP($D13,リスト!$A$2:$I$1992,4,FALSE),"")</f>
        <v/>
      </c>
      <c r="F13" s="577"/>
      <c r="G13" s="199" t="str">
        <f>IFERROR(VLOOKUP($D13,リスト!$A$2:$I$1992,7,FALSE),"")</f>
        <v/>
      </c>
      <c r="H13" s="213" t="str">
        <f>IFERROR(VLOOKUP($D13,リスト!$A$2:$I$1992,9,FALSE),"")</f>
        <v/>
      </c>
      <c r="J13" s="3"/>
      <c r="K13" s="3"/>
      <c r="L13" s="3"/>
      <c r="M13" s="3"/>
      <c r="N13" s="3"/>
      <c r="O13" s="3"/>
      <c r="P13" s="3"/>
      <c r="Q13" s="3"/>
      <c r="R13" s="3"/>
      <c r="S13" s="3"/>
      <c r="T13" s="3"/>
      <c r="U13" s="3"/>
    </row>
    <row r="14" spans="1:21" s="49" customFormat="1" ht="33.75" customHeight="1">
      <c r="A14" s="645"/>
      <c r="B14" s="649"/>
      <c r="C14" s="650"/>
      <c r="D14" s="156"/>
      <c r="E14" s="576" t="str">
        <f>IFERROR(VLOOKUP($D14,リスト!$A$2:$I$1992,4,FALSE),"")</f>
        <v/>
      </c>
      <c r="F14" s="577"/>
      <c r="G14" s="199" t="str">
        <f>IFERROR(VLOOKUP($D14,リスト!$A$2:$I$1992,7,FALSE),"")</f>
        <v/>
      </c>
      <c r="H14" s="213" t="str">
        <f>IFERROR(VLOOKUP($D14,リスト!$A$2:$I$1992,9,FALSE),"")</f>
        <v/>
      </c>
      <c r="J14" s="101" t="s">
        <v>13</v>
      </c>
      <c r="K14" s="429" t="s">
        <v>118</v>
      </c>
      <c r="L14" s="429"/>
      <c r="M14" s="429"/>
      <c r="N14" s="429"/>
      <c r="O14" s="429"/>
      <c r="P14" s="429"/>
      <c r="Q14" s="429"/>
      <c r="R14" s="429"/>
      <c r="S14" s="429"/>
      <c r="T14" s="429"/>
      <c r="U14" s="429"/>
    </row>
    <row r="15" spans="1:21" s="49" customFormat="1" ht="33.75" customHeight="1">
      <c r="A15" s="645"/>
      <c r="B15" s="649"/>
      <c r="C15" s="650"/>
      <c r="D15" s="156"/>
      <c r="E15" s="576" t="str">
        <f>IFERROR(VLOOKUP($D15,リスト!$A$2:$I$1992,4,FALSE),"")</f>
        <v/>
      </c>
      <c r="F15" s="577"/>
      <c r="G15" s="199" t="str">
        <f>IFERROR(VLOOKUP($D15,リスト!$A$2:$I$1992,7,FALSE),"")</f>
        <v/>
      </c>
      <c r="H15" s="213" t="str">
        <f>IFERROR(VLOOKUP($D15,リスト!$A$2:$I$1992,9,FALSE),"")</f>
        <v/>
      </c>
      <c r="J15" s="3"/>
      <c r="K15" s="429"/>
      <c r="L15" s="429"/>
      <c r="M15" s="429"/>
      <c r="N15" s="429"/>
      <c r="O15" s="429"/>
      <c r="P15" s="429"/>
      <c r="Q15" s="429"/>
      <c r="R15" s="429"/>
      <c r="S15" s="429"/>
      <c r="T15" s="429"/>
      <c r="U15" s="429"/>
    </row>
    <row r="16" spans="1:21" s="49" customFormat="1" ht="33.75" customHeight="1" thickBot="1">
      <c r="A16" s="646"/>
      <c r="B16" s="651"/>
      <c r="C16" s="651"/>
      <c r="D16" s="157"/>
      <c r="E16" s="588" t="str">
        <f>IFERROR(VLOOKUP($D16,リスト!$A$2:$I$1992,4,FALSE),"")</f>
        <v/>
      </c>
      <c r="F16" s="589"/>
      <c r="G16" s="218" t="str">
        <f>IFERROR(VLOOKUP($D16,リスト!$A$2:$I$1992,7,FALSE),"")</f>
        <v/>
      </c>
      <c r="H16" s="214" t="str">
        <f>IFERROR(VLOOKUP($D16,リスト!$A$2:$I$1992,9,FALSE),"")</f>
        <v/>
      </c>
      <c r="J16" s="3"/>
      <c r="K16" s="27"/>
      <c r="L16" s="27"/>
      <c r="M16" s="27"/>
      <c r="N16" s="27"/>
      <c r="O16" s="27"/>
      <c r="P16" s="27"/>
      <c r="Q16" s="27"/>
      <c r="R16" s="27"/>
      <c r="S16" s="27"/>
      <c r="T16" s="27"/>
      <c r="U16" s="27"/>
    </row>
    <row r="17" spans="1:21" s="49" customFormat="1" ht="33.75" customHeight="1">
      <c r="A17" s="644" t="s">
        <v>121</v>
      </c>
      <c r="B17" s="647"/>
      <c r="C17" s="648"/>
      <c r="D17" s="155"/>
      <c r="E17" s="605" t="str">
        <f>IFERROR(VLOOKUP($D17,リスト!$A$2:$I$1992,4,FALSE),"")</f>
        <v/>
      </c>
      <c r="F17" s="606"/>
      <c r="G17" s="219" t="str">
        <f>IFERROR(VLOOKUP($D17,リスト!$A$2:$I$1992,7,FALSE),"")</f>
        <v/>
      </c>
      <c r="H17" s="212" t="str">
        <f>IFERROR(VLOOKUP($D17,リスト!$A$2:$I$1992,9,FALSE),"")</f>
        <v/>
      </c>
      <c r="J17" s="101" t="s">
        <v>19</v>
      </c>
      <c r="K17" s="429" t="s">
        <v>120</v>
      </c>
      <c r="L17" s="429"/>
      <c r="M17" s="429"/>
      <c r="N17" s="429"/>
      <c r="O17" s="429"/>
      <c r="P17" s="429"/>
      <c r="Q17" s="429"/>
      <c r="R17" s="429"/>
      <c r="S17" s="429"/>
      <c r="T17" s="429"/>
      <c r="U17" s="429"/>
    </row>
    <row r="18" spans="1:21" s="49" customFormat="1" ht="33.75" customHeight="1">
      <c r="A18" s="645"/>
      <c r="B18" s="649"/>
      <c r="C18" s="650"/>
      <c r="D18" s="156"/>
      <c r="E18" s="576" t="str">
        <f>IFERROR(VLOOKUP($D18,リスト!$A$2:$I$1992,4,FALSE),"")</f>
        <v/>
      </c>
      <c r="F18" s="577"/>
      <c r="G18" s="199" t="str">
        <f>IFERROR(VLOOKUP($D18,リスト!$A$2:$I$1992,7,FALSE),"")</f>
        <v/>
      </c>
      <c r="H18" s="213" t="str">
        <f>IFERROR(VLOOKUP($D18,リスト!$A$2:$I$1992,9,FALSE),"")</f>
        <v/>
      </c>
      <c r="J18" s="3"/>
      <c r="K18" s="429"/>
      <c r="L18" s="429"/>
      <c r="M18" s="429"/>
      <c r="N18" s="429"/>
      <c r="O18" s="429"/>
      <c r="P18" s="429"/>
      <c r="Q18" s="429"/>
      <c r="R18" s="429"/>
      <c r="S18" s="429"/>
      <c r="T18" s="429"/>
      <c r="U18" s="429"/>
    </row>
    <row r="19" spans="1:21" s="49" customFormat="1" ht="33.75" customHeight="1">
      <c r="A19" s="645"/>
      <c r="B19" s="649"/>
      <c r="C19" s="650"/>
      <c r="D19" s="156"/>
      <c r="E19" s="576" t="str">
        <f>IFERROR(VLOOKUP($D19,リスト!$A$2:$I$1992,4,FALSE),"")</f>
        <v/>
      </c>
      <c r="F19" s="577"/>
      <c r="G19" s="199" t="str">
        <f>IFERROR(VLOOKUP($D19,リスト!$A$2:$I$1992,7,FALSE),"")</f>
        <v/>
      </c>
      <c r="H19" s="213" t="str">
        <f>IFERROR(VLOOKUP($D19,リスト!$A$2:$I$1992,9,FALSE),"")</f>
        <v/>
      </c>
      <c r="J19" s="101"/>
      <c r="K19" s="3"/>
      <c r="L19" s="3"/>
      <c r="M19" s="3"/>
      <c r="N19" s="3"/>
      <c r="O19" s="3"/>
      <c r="P19" s="3"/>
      <c r="Q19" s="3"/>
      <c r="R19" s="3"/>
      <c r="S19" s="3"/>
      <c r="T19" s="3"/>
      <c r="U19" s="3"/>
    </row>
    <row r="20" spans="1:21" s="49" customFormat="1" ht="33.75" customHeight="1">
      <c r="A20" s="645"/>
      <c r="B20" s="649"/>
      <c r="C20" s="650"/>
      <c r="D20" s="156"/>
      <c r="E20" s="576" t="str">
        <f>IFERROR(VLOOKUP($D20,リスト!$A$2:$I$1992,4,FALSE),"")</f>
        <v/>
      </c>
      <c r="F20" s="577"/>
      <c r="G20" s="199" t="str">
        <f>IFERROR(VLOOKUP($D20,リスト!$A$2:$I$1992,7,FALSE),"")</f>
        <v/>
      </c>
      <c r="H20" s="213" t="str">
        <f>IFERROR(VLOOKUP($D20,リスト!$A$2:$I$1992,9,FALSE),"")</f>
        <v/>
      </c>
      <c r="J20" s="101" t="s">
        <v>23</v>
      </c>
      <c r="K20" s="429" t="s">
        <v>122</v>
      </c>
      <c r="L20" s="429"/>
      <c r="M20" s="429"/>
      <c r="N20" s="429"/>
      <c r="O20" s="429"/>
      <c r="P20" s="429"/>
      <c r="Q20" s="429"/>
      <c r="R20" s="429"/>
      <c r="S20" s="429"/>
      <c r="T20" s="429"/>
      <c r="U20" s="429"/>
    </row>
    <row r="21" spans="1:21" s="49" customFormat="1" ht="33.75" customHeight="1" thickBot="1">
      <c r="A21" s="646"/>
      <c r="B21" s="651"/>
      <c r="C21" s="651"/>
      <c r="D21" s="157"/>
      <c r="E21" s="580" t="str">
        <f>IFERROR(VLOOKUP($D21,リスト!$A$2:$I$1992,4,FALSE),"")</f>
        <v/>
      </c>
      <c r="F21" s="581"/>
      <c r="G21" s="218" t="str">
        <f>IFERROR(VLOOKUP($D21,リスト!$A$2:$I$1992,7,FALSE),"")</f>
        <v/>
      </c>
      <c r="H21" s="215" t="str">
        <f>IFERROR(VLOOKUP($D21,リスト!$A$2:$I$1992,9,FALSE),"")</f>
        <v/>
      </c>
      <c r="J21" s="3"/>
      <c r="K21" s="429"/>
      <c r="L21" s="429"/>
      <c r="M21" s="429"/>
      <c r="N21" s="429"/>
      <c r="O21" s="429"/>
      <c r="P21" s="429"/>
      <c r="Q21" s="429"/>
      <c r="R21" s="429"/>
      <c r="S21" s="429"/>
      <c r="T21" s="429"/>
      <c r="U21" s="429"/>
    </row>
    <row r="22" spans="1:21" s="49" customFormat="1" ht="33.75" customHeight="1">
      <c r="A22" s="654" t="s">
        <v>119</v>
      </c>
      <c r="B22" s="647"/>
      <c r="C22" s="648"/>
      <c r="D22" s="155"/>
      <c r="E22" s="592" t="str">
        <f>IFERROR(VLOOKUP($D22,リスト!$A$2:$I$1992,4,FALSE),"")</f>
        <v/>
      </c>
      <c r="F22" s="593"/>
      <c r="G22" s="219" t="str">
        <f>IFERROR(VLOOKUP($D22,リスト!$A$2:$I$1992,7,FALSE),"")</f>
        <v/>
      </c>
      <c r="H22" s="216" t="str">
        <f>IFERROR(VLOOKUP($D22,リスト!$A$2:$I$1992,9,FALSE),"")</f>
        <v/>
      </c>
      <c r="J22" s="3"/>
      <c r="K22" s="3"/>
      <c r="L22" s="3"/>
      <c r="M22" s="3"/>
      <c r="N22" s="3"/>
      <c r="O22" s="3"/>
      <c r="P22" s="3"/>
      <c r="Q22" s="3"/>
      <c r="R22" s="3"/>
      <c r="S22" s="3"/>
      <c r="T22" s="3"/>
      <c r="U22" s="3"/>
    </row>
    <row r="23" spans="1:21" s="49" customFormat="1" ht="33.75" customHeight="1">
      <c r="A23" s="655"/>
      <c r="B23" s="649"/>
      <c r="C23" s="650"/>
      <c r="D23" s="156"/>
      <c r="E23" s="576" t="str">
        <f>IFERROR(VLOOKUP($D23,リスト!$A$2:$I$1992,4,FALSE),"")</f>
        <v/>
      </c>
      <c r="F23" s="577"/>
      <c r="G23" s="196" t="str">
        <f>IFERROR(VLOOKUP($D23,リスト!$A$2:$I$1992,7,FALSE),"")</f>
        <v/>
      </c>
      <c r="H23" s="213" t="str">
        <f>IFERROR(VLOOKUP($D23,リスト!$A$2:$I$1992,9,FALSE),"")</f>
        <v/>
      </c>
      <c r="J23" s="101" t="s">
        <v>30</v>
      </c>
      <c r="K23" s="429" t="s">
        <v>136</v>
      </c>
      <c r="L23" s="429"/>
      <c r="M23" s="429"/>
      <c r="N23" s="429"/>
      <c r="O23" s="429"/>
      <c r="P23" s="429"/>
      <c r="Q23" s="429"/>
      <c r="R23" s="429"/>
      <c r="S23" s="429"/>
      <c r="T23" s="429"/>
      <c r="U23" s="429"/>
    </row>
    <row r="24" spans="1:21" s="49" customFormat="1" ht="33.75" customHeight="1">
      <c r="A24" s="655"/>
      <c r="B24" s="649"/>
      <c r="C24" s="650"/>
      <c r="D24" s="156"/>
      <c r="E24" s="576" t="str">
        <f>IFERROR(VLOOKUP($D24,リスト!$A$2:$I$1992,4,FALSE),"")</f>
        <v/>
      </c>
      <c r="F24" s="577"/>
      <c r="G24" s="196" t="str">
        <f>IFERROR(VLOOKUP($D24,リスト!$A$2:$I$1992,7,FALSE),"")</f>
        <v/>
      </c>
      <c r="H24" s="213" t="str">
        <f>IFERROR(VLOOKUP($D24,リスト!$A$2:$I$1992,9,FALSE),"")</f>
        <v/>
      </c>
      <c r="J24" s="3"/>
      <c r="K24" s="3"/>
      <c r="L24" s="3"/>
      <c r="M24" s="21"/>
      <c r="N24" s="21"/>
      <c r="O24" s="21"/>
      <c r="P24" s="21"/>
      <c r="Q24" s="21"/>
      <c r="R24" s="21"/>
      <c r="S24" s="21"/>
      <c r="T24" s="21"/>
      <c r="U24" s="21"/>
    </row>
    <row r="25" spans="1:21" s="49" customFormat="1" ht="33.75" customHeight="1" thickBot="1">
      <c r="A25" s="656"/>
      <c r="B25" s="651"/>
      <c r="C25" s="651"/>
      <c r="D25" s="157"/>
      <c r="E25" s="588" t="str">
        <f>IFERROR(VLOOKUP($D25,リスト!$A$2:$I$1992,4,FALSE),"")</f>
        <v/>
      </c>
      <c r="F25" s="589"/>
      <c r="G25" s="197" t="str">
        <f>IFERROR(VLOOKUP($D25,リスト!$A$2:$I$1992,7,FALSE),"")</f>
        <v/>
      </c>
      <c r="H25" s="214" t="str">
        <f>IFERROR(VLOOKUP($D25,リスト!$A$2:$I$1992,9,FALSE),"")</f>
        <v/>
      </c>
      <c r="J25" s="101" t="s">
        <v>46</v>
      </c>
      <c r="K25" s="619" t="s">
        <v>137</v>
      </c>
      <c r="L25" s="619"/>
      <c r="M25" s="619"/>
      <c r="N25" s="619"/>
      <c r="O25" s="619"/>
      <c r="P25" s="619"/>
      <c r="Q25" s="619"/>
      <c r="R25" s="619"/>
      <c r="S25" s="619"/>
      <c r="T25" s="619"/>
      <c r="U25" s="619"/>
    </row>
    <row r="26" spans="1:21" s="49" customFormat="1" ht="33.75" customHeight="1">
      <c r="A26" s="663" t="s">
        <v>117</v>
      </c>
      <c r="B26" s="647"/>
      <c r="C26" s="648"/>
      <c r="D26" s="155"/>
      <c r="E26" s="605" t="str">
        <f>IFERROR(VLOOKUP($D26,リスト!$A$2:$I$1992,4,FALSE),"")</f>
        <v/>
      </c>
      <c r="F26" s="606"/>
      <c r="G26" s="200" t="str">
        <f>IFERROR(VLOOKUP($D26,リスト!$A$2:$I$1992,7,FALSE),"")</f>
        <v/>
      </c>
      <c r="H26" s="212" t="str">
        <f>IFERROR(VLOOKUP($D26,リスト!$A$2:$I$1992,9,FALSE),"")</f>
        <v/>
      </c>
      <c r="J26" s="3"/>
      <c r="K26" s="27"/>
      <c r="L26" s="27"/>
      <c r="M26" s="27"/>
      <c r="N26" s="27"/>
      <c r="O26" s="27"/>
      <c r="P26" s="27"/>
      <c r="Q26" s="27"/>
      <c r="R26" s="27"/>
      <c r="S26" s="27"/>
      <c r="T26" s="27"/>
      <c r="U26" s="27"/>
    </row>
    <row r="27" spans="1:21" s="49" customFormat="1" ht="33.75" customHeight="1">
      <c r="A27" s="664"/>
      <c r="B27" s="649"/>
      <c r="C27" s="650"/>
      <c r="D27" s="156"/>
      <c r="E27" s="576" t="str">
        <f>IFERROR(VLOOKUP($D27,リスト!$A$2:$I$1992,4,FALSE),"")</f>
        <v/>
      </c>
      <c r="F27" s="577"/>
      <c r="G27" s="199" t="str">
        <f>IFERROR(VLOOKUP($D27,リスト!$A$2:$I$1992,7,FALSE),"")</f>
        <v/>
      </c>
      <c r="H27" s="213" t="str">
        <f>IFERROR(VLOOKUP($D27,リスト!$A$2:$I$1992,9,FALSE),"")</f>
        <v/>
      </c>
      <c r="J27" s="101" t="s">
        <v>138</v>
      </c>
      <c r="K27" s="429" t="s">
        <v>124</v>
      </c>
      <c r="L27" s="429"/>
      <c r="M27" s="429"/>
      <c r="N27" s="429"/>
      <c r="O27" s="429"/>
      <c r="P27" s="429"/>
      <c r="Q27" s="429"/>
      <c r="R27" s="429"/>
      <c r="S27" s="429"/>
      <c r="T27" s="429"/>
      <c r="U27" s="429"/>
    </row>
    <row r="28" spans="1:21" s="49" customFormat="1" ht="33.75" customHeight="1">
      <c r="A28" s="664"/>
      <c r="B28" s="649"/>
      <c r="C28" s="650"/>
      <c r="D28" s="156"/>
      <c r="E28" s="576" t="str">
        <f>IFERROR(VLOOKUP($D28,リスト!$A$2:$I$1992,4,FALSE),"")</f>
        <v/>
      </c>
      <c r="F28" s="577"/>
      <c r="G28" s="199" t="str">
        <f>IFERROR(VLOOKUP($D28,リスト!$A$2:$I$1992,7,FALSE),"")</f>
        <v/>
      </c>
      <c r="H28" s="213" t="str">
        <f>IFERROR(VLOOKUP($D28,リスト!$A$2:$I$1992,9,FALSE),"")</f>
        <v/>
      </c>
      <c r="J28" s="3"/>
      <c r="K28" s="429"/>
      <c r="L28" s="429"/>
      <c r="M28" s="429"/>
      <c r="N28" s="429"/>
      <c r="O28" s="429"/>
      <c r="P28" s="429"/>
      <c r="Q28" s="429"/>
      <c r="R28" s="429"/>
      <c r="S28" s="429"/>
      <c r="T28" s="429"/>
      <c r="U28" s="429"/>
    </row>
    <row r="29" spans="1:21" s="49" customFormat="1" ht="33.75" customHeight="1" thickBot="1">
      <c r="A29" s="665"/>
      <c r="B29" s="652"/>
      <c r="C29" s="653"/>
      <c r="D29" s="157"/>
      <c r="E29" s="580" t="str">
        <f>IFERROR(VLOOKUP($D29,リスト!$A$2:$I$1992,4,FALSE),"")</f>
        <v/>
      </c>
      <c r="F29" s="581"/>
      <c r="G29" s="218" t="str">
        <f>IFERROR(VLOOKUP($D29,リスト!$A$2:$I$1992,7,FALSE),"")</f>
        <v/>
      </c>
      <c r="H29" s="215" t="str">
        <f>IFERROR(VLOOKUP($D29,リスト!$A$2:$I$1992,9,FALSE),"")</f>
        <v/>
      </c>
      <c r="J29" s="101"/>
      <c r="K29" s="3"/>
      <c r="L29" s="3"/>
      <c r="M29" s="3"/>
      <c r="N29" s="3"/>
      <c r="O29" s="3"/>
      <c r="P29" s="3"/>
      <c r="Q29" s="3"/>
      <c r="R29" s="3"/>
      <c r="S29" s="3"/>
      <c r="T29" s="3"/>
      <c r="U29" s="3"/>
    </row>
    <row r="30" spans="1:21" s="49" customFormat="1" ht="33.75" customHeight="1">
      <c r="A30" s="594" t="s">
        <v>126</v>
      </c>
      <c r="B30" s="595"/>
      <c r="C30" s="596"/>
      <c r="D30" s="145"/>
      <c r="E30" s="592" t="str">
        <f>IFERROR(VLOOKUP($D30,リスト!$A$2:$I$1992,4,FALSE),"")</f>
        <v/>
      </c>
      <c r="F30" s="593"/>
      <c r="G30" s="219" t="str">
        <f>IFERROR(VLOOKUP($D30,リスト!$A$2:$I$1992,7,FALSE),"")</f>
        <v/>
      </c>
      <c r="H30" s="216" t="str">
        <f>IFERROR(VLOOKUP($D30,リスト!$A$2:$I$1992,9,FALSE),"")</f>
        <v/>
      </c>
      <c r="J30" s="27"/>
      <c r="K30" s="3"/>
      <c r="L30" s="3"/>
      <c r="M30" s="3"/>
      <c r="N30" s="3"/>
      <c r="O30" s="3"/>
      <c r="P30" s="3"/>
      <c r="Q30" s="3"/>
      <c r="R30" s="3"/>
      <c r="S30" s="3"/>
      <c r="T30" s="3"/>
      <c r="U30" s="3"/>
    </row>
    <row r="31" spans="1:21" s="49" customFormat="1" ht="33.75" customHeight="1">
      <c r="A31" s="597"/>
      <c r="B31" s="598"/>
      <c r="C31" s="599"/>
      <c r="D31" s="146"/>
      <c r="E31" s="576" t="str">
        <f>IFERROR(VLOOKUP($D31,リスト!$A$2:$I$1992,4,FALSE),"")</f>
        <v/>
      </c>
      <c r="F31" s="577"/>
      <c r="G31" s="196" t="str">
        <f>IFERROR(VLOOKUP($D31,リスト!$A$2:$I$1992,7,FALSE),"")</f>
        <v/>
      </c>
      <c r="H31" s="213" t="str">
        <f>IFERROR(VLOOKUP($D31,リスト!$A$2:$I$1992,9,FALSE),"")</f>
        <v/>
      </c>
      <c r="J31" s="27"/>
      <c r="K31" s="3"/>
      <c r="L31" s="3"/>
      <c r="M31" s="3"/>
      <c r="N31" s="3"/>
      <c r="O31" s="3"/>
      <c r="P31" s="3"/>
      <c r="Q31" s="3"/>
      <c r="R31" s="3"/>
      <c r="S31" s="3"/>
      <c r="T31" s="3"/>
      <c r="U31" s="3"/>
    </row>
    <row r="32" spans="1:21" s="49" customFormat="1" ht="33.75" customHeight="1" thickBot="1">
      <c r="A32" s="600"/>
      <c r="B32" s="601"/>
      <c r="C32" s="602"/>
      <c r="D32" s="147"/>
      <c r="E32" s="588" t="str">
        <f>IFERROR(VLOOKUP($D32,リスト!$A$2:$I$1992,4,FALSE),"")</f>
        <v/>
      </c>
      <c r="F32" s="589"/>
      <c r="G32" s="197" t="str">
        <f>IFERROR(VLOOKUP($D32,リスト!$A$2:$I$1992,7,FALSE),"")</f>
        <v/>
      </c>
      <c r="H32" s="214" t="str">
        <f>IFERROR(VLOOKUP($D32,リスト!$A$2:$I$1992,9,FALSE),"")</f>
        <v/>
      </c>
      <c r="J32" s="27"/>
      <c r="K32" s="3"/>
      <c r="L32" s="3"/>
      <c r="M32" s="3"/>
      <c r="N32" s="3"/>
      <c r="O32" s="3"/>
      <c r="P32" s="3"/>
      <c r="Q32" s="3"/>
      <c r="R32" s="3"/>
      <c r="S32" s="3"/>
      <c r="T32" s="3"/>
      <c r="U32" s="3"/>
    </row>
    <row r="33" spans="1:21" s="49" customFormat="1" ht="33.75" customHeight="1">
      <c r="A33" s="594" t="s">
        <v>127</v>
      </c>
      <c r="B33" s="595"/>
      <c r="C33" s="596"/>
      <c r="D33" s="148"/>
      <c r="E33" s="590" t="str">
        <f>IFERROR(VLOOKUP($D33,リスト!$A$2:$I$1992,4,FALSE),"")</f>
        <v/>
      </c>
      <c r="F33" s="591"/>
      <c r="G33" s="220" t="str">
        <f>IFERROR(VLOOKUP($D33,リスト!$A$2:$I$1992,7,FALSE),"")</f>
        <v/>
      </c>
      <c r="H33" s="212" t="str">
        <f>IFERROR(VLOOKUP($D33,リスト!$A$2:$I$1992,9,FALSE),"")</f>
        <v/>
      </c>
      <c r="J33" s="27"/>
      <c r="K33" s="3"/>
      <c r="L33" s="3"/>
      <c r="M33" s="3"/>
      <c r="N33" s="3"/>
      <c r="O33" s="3"/>
      <c r="P33" s="3"/>
      <c r="Q33" s="3"/>
      <c r="R33" s="3"/>
      <c r="S33" s="3"/>
      <c r="T33" s="3"/>
      <c r="U33" s="3"/>
    </row>
    <row r="34" spans="1:21" s="49" customFormat="1" ht="33.75" customHeight="1" thickBot="1">
      <c r="A34" s="600"/>
      <c r="B34" s="601"/>
      <c r="C34" s="602"/>
      <c r="D34" s="147"/>
      <c r="E34" s="588" t="str">
        <f>IFERROR(VLOOKUP($D34,リスト!$A$2:$I$1992,4,FALSE),"")</f>
        <v/>
      </c>
      <c r="F34" s="589"/>
      <c r="G34" s="197" t="str">
        <f>IFERROR(VLOOKUP($D34,リスト!$A$2:$I$1992,7,FALSE),"")</f>
        <v/>
      </c>
      <c r="H34" s="215" t="str">
        <f>IFERROR(VLOOKUP($D34,リスト!$A$2:$I$1992,9,FALSE),"")</f>
        <v/>
      </c>
      <c r="J34" s="3"/>
      <c r="K34" s="3"/>
      <c r="L34" s="3"/>
      <c r="M34" s="3"/>
      <c r="N34" s="3"/>
      <c r="O34" s="3"/>
      <c r="P34" s="3"/>
      <c r="Q34" s="3"/>
      <c r="R34" s="3"/>
      <c r="S34" s="3"/>
      <c r="T34" s="3"/>
      <c r="U34" s="3"/>
    </row>
    <row r="35" spans="1:21" s="49" customFormat="1" ht="12.75" customHeight="1" thickBot="1">
      <c r="J35" s="3"/>
      <c r="K35" s="3"/>
      <c r="L35" s="3"/>
      <c r="M35" s="3"/>
      <c r="N35" s="3"/>
      <c r="O35" s="3"/>
      <c r="P35" s="3"/>
      <c r="Q35" s="3"/>
      <c r="R35" s="3"/>
      <c r="S35" s="3"/>
      <c r="T35" s="3"/>
      <c r="U35" s="3"/>
    </row>
    <row r="36" spans="1:21" s="49" customFormat="1" ht="34.5" customHeight="1">
      <c r="A36" s="660" t="s">
        <v>128</v>
      </c>
      <c r="B36" s="661"/>
      <c r="C36" s="662"/>
      <c r="D36" s="158"/>
      <c r="E36" s="132" t="s">
        <v>129</v>
      </c>
      <c r="J36" s="3"/>
      <c r="K36" s="3"/>
      <c r="L36" s="3"/>
      <c r="M36" s="3"/>
      <c r="N36" s="3"/>
      <c r="O36" s="3"/>
      <c r="P36" s="3"/>
      <c r="Q36" s="3"/>
      <c r="R36" s="3"/>
      <c r="S36" s="3"/>
      <c r="T36" s="3"/>
      <c r="U36" s="3"/>
    </row>
    <row r="37" spans="1:21" s="49" customFormat="1" ht="34.5" customHeight="1" thickBot="1">
      <c r="A37" s="657" t="s">
        <v>130</v>
      </c>
      <c r="B37" s="658"/>
      <c r="C37" s="659"/>
      <c r="D37" s="159"/>
      <c r="E37" s="133" t="s">
        <v>129</v>
      </c>
      <c r="J37" s="3"/>
      <c r="K37" s="3"/>
      <c r="L37" s="3"/>
      <c r="M37" s="3"/>
      <c r="N37" s="3"/>
      <c r="O37" s="3"/>
      <c r="P37" s="3"/>
      <c r="Q37" s="3"/>
      <c r="R37" s="3"/>
      <c r="S37" s="3"/>
      <c r="T37" s="3"/>
      <c r="U37" s="3"/>
    </row>
    <row r="38" spans="1:21" s="49" customFormat="1" ht="15.75" customHeight="1">
      <c r="A38" s="53"/>
      <c r="B38" s="46"/>
      <c r="C38" s="46"/>
      <c r="D38" s="53"/>
      <c r="E38" s="53"/>
      <c r="J38" s="3"/>
      <c r="K38" s="3"/>
      <c r="L38" s="3"/>
      <c r="M38" s="3"/>
      <c r="N38" s="3"/>
      <c r="O38" s="3"/>
      <c r="P38" s="3"/>
      <c r="Q38" s="3"/>
      <c r="R38" s="3"/>
      <c r="S38" s="3"/>
      <c r="T38" s="3"/>
      <c r="U38" s="3"/>
    </row>
    <row r="39" spans="1:21" s="49" customFormat="1" ht="21.75" customHeight="1">
      <c r="A39" s="3" t="s">
        <v>216</v>
      </c>
      <c r="J39" s="3"/>
      <c r="K39" s="3"/>
      <c r="L39" s="3"/>
      <c r="M39" s="3"/>
      <c r="N39" s="3"/>
      <c r="O39" s="3"/>
      <c r="P39" s="3"/>
      <c r="Q39" s="3"/>
      <c r="R39" s="3"/>
      <c r="S39" s="3"/>
      <c r="T39" s="3"/>
      <c r="U39" s="3"/>
    </row>
    <row r="40" spans="1:21" s="49" customFormat="1" ht="24" customHeight="1">
      <c r="A40" s="33"/>
      <c r="B40" s="39"/>
      <c r="C40" s="39"/>
      <c r="D40" s="39"/>
      <c r="E40" s="39"/>
      <c r="F40" s="39"/>
      <c r="G40" s="39"/>
      <c r="H40" s="39"/>
      <c r="J40" s="3"/>
      <c r="K40" s="3"/>
      <c r="L40" s="3"/>
      <c r="M40" s="3"/>
      <c r="N40" s="3"/>
      <c r="O40" s="3"/>
      <c r="P40" s="3"/>
      <c r="Q40" s="3"/>
      <c r="R40" s="3"/>
      <c r="S40" s="3"/>
      <c r="T40" s="3"/>
      <c r="U40" s="3"/>
    </row>
    <row r="41" spans="1:21" s="49" customFormat="1" ht="24" customHeight="1">
      <c r="A41" s="33"/>
      <c r="B41" s="27"/>
      <c r="C41" s="27"/>
      <c r="D41" s="27"/>
      <c r="E41" s="27"/>
      <c r="F41" s="27"/>
      <c r="G41" s="27"/>
      <c r="H41" s="27"/>
      <c r="J41" s="3"/>
      <c r="K41" s="2"/>
      <c r="L41" s="2"/>
      <c r="M41" s="2"/>
      <c r="N41" s="2"/>
      <c r="O41" s="2"/>
      <c r="P41" s="2"/>
      <c r="Q41" s="2"/>
      <c r="R41" s="2"/>
      <c r="S41" s="2"/>
      <c r="T41" s="2"/>
      <c r="U41" s="2"/>
    </row>
    <row r="42" spans="1:21" s="49" customFormat="1" ht="24" customHeight="1">
      <c r="A42" s="33"/>
      <c r="B42" s="27"/>
      <c r="C42" s="27"/>
      <c r="D42" s="27"/>
      <c r="E42" s="27"/>
      <c r="F42" s="27"/>
      <c r="G42" s="27"/>
      <c r="H42" s="27"/>
      <c r="J42" s="3"/>
      <c r="K42" s="2"/>
      <c r="L42" s="2"/>
      <c r="M42" s="2"/>
      <c r="N42" s="2"/>
      <c r="O42" s="2"/>
      <c r="P42" s="2"/>
      <c r="Q42" s="2"/>
      <c r="R42" s="2"/>
      <c r="S42" s="2"/>
      <c r="T42" s="2"/>
      <c r="U42" s="2"/>
    </row>
    <row r="43" spans="1:21" s="49" customFormat="1" ht="24" customHeight="1">
      <c r="A43" s="33"/>
      <c r="B43" s="27"/>
      <c r="C43" s="27"/>
      <c r="D43" s="27"/>
      <c r="E43" s="27"/>
      <c r="F43" s="27"/>
      <c r="G43" s="27"/>
      <c r="H43" s="27"/>
      <c r="J43" s="3"/>
      <c r="K43" s="2"/>
      <c r="L43" s="2"/>
      <c r="M43" s="2"/>
      <c r="N43" s="2"/>
      <c r="O43" s="2"/>
      <c r="P43" s="2"/>
      <c r="Q43" s="2"/>
      <c r="R43" s="2"/>
      <c r="S43" s="2"/>
      <c r="T43" s="2"/>
      <c r="U43" s="2"/>
    </row>
    <row r="44" spans="1:21" s="49" customFormat="1" ht="24" customHeight="1">
      <c r="A44" s="33"/>
      <c r="B44" s="27"/>
      <c r="C44" s="27"/>
      <c r="D44" s="27"/>
      <c r="E44" s="27"/>
      <c r="F44" s="27"/>
      <c r="G44" s="27"/>
      <c r="H44" s="27"/>
      <c r="J44" s="3"/>
      <c r="K44" s="2"/>
      <c r="L44" s="2"/>
      <c r="M44" s="2"/>
      <c r="N44" s="2"/>
      <c r="O44" s="2"/>
      <c r="P44" s="2"/>
      <c r="Q44" s="2"/>
      <c r="R44" s="2"/>
      <c r="S44" s="2"/>
      <c r="T44" s="2"/>
      <c r="U44" s="2"/>
    </row>
    <row r="45" spans="1:21" s="49" customFormat="1" ht="24" customHeight="1">
      <c r="A45" s="33"/>
      <c r="B45" s="27"/>
      <c r="C45" s="27"/>
      <c r="D45" s="27"/>
      <c r="E45" s="27"/>
      <c r="F45" s="27"/>
      <c r="G45" s="27"/>
      <c r="H45" s="27"/>
      <c r="J45" s="3"/>
      <c r="K45" s="2"/>
      <c r="L45" s="2"/>
      <c r="M45" s="2"/>
      <c r="N45" s="2"/>
      <c r="O45" s="2"/>
      <c r="P45" s="2"/>
      <c r="Q45" s="2"/>
      <c r="R45" s="2"/>
      <c r="S45" s="2"/>
      <c r="T45" s="2"/>
      <c r="U45" s="2"/>
    </row>
    <row r="46" spans="1:21" s="49" customFormat="1" ht="24" customHeight="1">
      <c r="A46" s="33"/>
      <c r="B46" s="27"/>
      <c r="C46" s="27"/>
      <c r="D46" s="27"/>
      <c r="E46" s="27"/>
      <c r="F46" s="27"/>
      <c r="G46" s="27"/>
      <c r="H46" s="27"/>
      <c r="J46" s="3"/>
      <c r="K46" s="2"/>
      <c r="L46" s="2"/>
      <c r="M46" s="2"/>
      <c r="N46" s="2"/>
      <c r="O46" s="2"/>
      <c r="P46" s="2"/>
      <c r="Q46" s="2"/>
      <c r="R46" s="2"/>
      <c r="S46" s="2"/>
      <c r="T46" s="2"/>
      <c r="U46" s="2"/>
    </row>
    <row r="47" spans="1:21" ht="19.5">
      <c r="A47" s="25"/>
      <c r="B47" s="27"/>
      <c r="C47" s="25"/>
      <c r="D47" s="25"/>
      <c r="E47" s="25"/>
      <c r="F47" s="25"/>
      <c r="G47" s="25"/>
      <c r="H47" s="25"/>
    </row>
    <row r="48" spans="1:21" ht="19.5">
      <c r="B48" s="49"/>
    </row>
    <row r="49" spans="2:2" ht="19.5">
      <c r="B49" s="49"/>
    </row>
    <row r="51" spans="2:2" ht="19.5">
      <c r="B51" s="49"/>
    </row>
  </sheetData>
  <sheetProtection algorithmName="SHA-512" hashValue="qvpf0JobwVak4zWtQaRAlokIRt1xpaKVvSqkWkNsbloMdmiwuBlvGtPnDbhpzupYu3G1PiBFH9h0szbZftZu7w==" saltValue="DVlWyFwpAnjqIh6Bi73OBA==" spinCount="100000" sheet="1" objects="1" scenarios="1"/>
  <customSheetViews>
    <customSheetView guid="{9A5863B9-DBD9-4085-93B2-EF35A8EF7430}" scale="80" topLeftCell="A5">
      <selection activeCell="D12" sqref="D12:D34"/>
      <pageMargins left="0" right="0" top="0" bottom="0" header="0" footer="0"/>
      <printOptions horizontalCentered="1"/>
      <pageSetup paperSize="9" scale="60" orientation="portrait"/>
      <headerFooter alignWithMargins="0"/>
    </customSheetView>
  </customSheetViews>
  <mergeCells count="67">
    <mergeCell ref="A37:C37"/>
    <mergeCell ref="A36:C36"/>
    <mergeCell ref="E31:F31"/>
    <mergeCell ref="A33:C34"/>
    <mergeCell ref="B25:C25"/>
    <mergeCell ref="E25:F25"/>
    <mergeCell ref="A26:A29"/>
    <mergeCell ref="E33:F33"/>
    <mergeCell ref="E34:F34"/>
    <mergeCell ref="E32:F32"/>
    <mergeCell ref="B28:C28"/>
    <mergeCell ref="E28:F28"/>
    <mergeCell ref="B26:C26"/>
    <mergeCell ref="E26:F26"/>
    <mergeCell ref="B27:C27"/>
    <mergeCell ref="E27:F27"/>
    <mergeCell ref="B29:C29"/>
    <mergeCell ref="E29:F29"/>
    <mergeCell ref="E30:F30"/>
    <mergeCell ref="A30:C32"/>
    <mergeCell ref="A22:A25"/>
    <mergeCell ref="B22:C22"/>
    <mergeCell ref="E22:F22"/>
    <mergeCell ref="B24:C24"/>
    <mergeCell ref="E24:F24"/>
    <mergeCell ref="B23:C23"/>
    <mergeCell ref="E23:F23"/>
    <mergeCell ref="E12:F12"/>
    <mergeCell ref="E15:F15"/>
    <mergeCell ref="E16:F16"/>
    <mergeCell ref="E14:F14"/>
    <mergeCell ref="B16:C16"/>
    <mergeCell ref="B14:C14"/>
    <mergeCell ref="A12:A16"/>
    <mergeCell ref="B12:C12"/>
    <mergeCell ref="B15:C15"/>
    <mergeCell ref="B13:C13"/>
    <mergeCell ref="E17:F17"/>
    <mergeCell ref="A17:A21"/>
    <mergeCell ref="B17:C17"/>
    <mergeCell ref="E13:F13"/>
    <mergeCell ref="E18:F18"/>
    <mergeCell ref="B18:C18"/>
    <mergeCell ref="B21:C21"/>
    <mergeCell ref="E21:F21"/>
    <mergeCell ref="B19:C19"/>
    <mergeCell ref="E19:F19"/>
    <mergeCell ref="B20:C20"/>
    <mergeCell ref="E20:F20"/>
    <mergeCell ref="B11:C11"/>
    <mergeCell ref="E11:F11"/>
    <mergeCell ref="A1:B1"/>
    <mergeCell ref="A7:C7"/>
    <mergeCell ref="A5:H5"/>
    <mergeCell ref="A9:C9"/>
    <mergeCell ref="G10:H10"/>
    <mergeCell ref="H3:H4"/>
    <mergeCell ref="A3:G3"/>
    <mergeCell ref="A4:G4"/>
    <mergeCell ref="K23:U23"/>
    <mergeCell ref="K25:U25"/>
    <mergeCell ref="K27:U28"/>
    <mergeCell ref="K20:U21"/>
    <mergeCell ref="K9:R9"/>
    <mergeCell ref="K11:U12"/>
    <mergeCell ref="K14:U15"/>
    <mergeCell ref="K17:U18"/>
  </mergeCells>
  <phoneticPr fontId="3"/>
  <dataValidations count="1">
    <dataValidation type="list" allowBlank="1" showInputMessage="1" showErrorMessage="1" sqref="H12:H34" xr:uid="{FD7FCF65-BF4F-4011-86D4-0FCC7584A8AD}">
      <formula1>",①,②,③,1,2,3,1（追）,2（追）,3（追）"</formula1>
    </dataValidation>
  </dataValidations>
  <printOptions horizontalCentered="1"/>
  <pageMargins left="0.59055118110236227" right="0.59055118110236227" top="0.78740157480314965" bottom="0.59055118110236227" header="0.51181102362204722" footer="0.51181102362204722"/>
  <pageSetup paperSize="9" scale="64"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8" tint="0.59999389629810485"/>
    <pageSetUpPr fitToPage="1"/>
  </sheetPr>
  <dimension ref="A1:Z57"/>
  <sheetViews>
    <sheetView view="pageBreakPreview" zoomScale="50" zoomScaleNormal="80" zoomScaleSheetLayoutView="50" workbookViewId="0">
      <selection activeCell="B11" sqref="B11:E12"/>
    </sheetView>
  </sheetViews>
  <sheetFormatPr defaultColWidth="9.75" defaultRowHeight="15.75"/>
  <cols>
    <col min="1" max="1" width="4.75" style="2" customWidth="1"/>
    <col min="2" max="2" width="7.5" style="2" customWidth="1"/>
    <col min="3" max="3" width="7.625" style="2" customWidth="1"/>
    <col min="4" max="4" width="18.625" style="2" customWidth="1"/>
    <col min="5" max="5" width="10.5" style="2" customWidth="1"/>
    <col min="6" max="6" width="7.125" style="2" customWidth="1"/>
    <col min="7" max="7" width="7.625" style="2" customWidth="1"/>
    <col min="8" max="12" width="13" style="2" customWidth="1"/>
    <col min="13" max="13" width="12.375" style="2" customWidth="1"/>
    <col min="14" max="15" width="7.5" style="2" customWidth="1"/>
    <col min="16" max="24" width="9.75" style="2"/>
    <col min="25" max="26" width="10.5" style="2" customWidth="1"/>
    <col min="27" max="16384" width="9.75" style="2"/>
  </cols>
  <sheetData>
    <row r="1" spans="1:26" ht="30" customHeight="1" thickBot="1">
      <c r="A1" s="690" t="s">
        <v>42</v>
      </c>
      <c r="B1" s="690"/>
      <c r="C1" s="54"/>
      <c r="E1" s="40"/>
      <c r="M1" s="74" t="s">
        <v>1</v>
      </c>
    </row>
    <row r="2" spans="1:26" ht="15" customHeight="1" thickBot="1">
      <c r="A2" s="77"/>
      <c r="B2" s="77"/>
      <c r="I2" s="77"/>
      <c r="M2" s="78" t="s">
        <v>100</v>
      </c>
    </row>
    <row r="3" spans="1:26" s="41" customFormat="1" ht="27.75" customHeight="1">
      <c r="A3" s="553" t="s">
        <v>217</v>
      </c>
      <c r="B3" s="553"/>
      <c r="C3" s="553"/>
      <c r="D3" s="553"/>
      <c r="E3" s="553"/>
      <c r="F3" s="553"/>
      <c r="G3" s="553"/>
      <c r="H3" s="553"/>
      <c r="I3" s="553"/>
      <c r="J3" s="553"/>
      <c r="K3" s="553"/>
      <c r="L3" s="726"/>
      <c r="M3" s="554" t="str">
        <f>'様式１ '!$O$5</f>
        <v/>
      </c>
    </row>
    <row r="4" spans="1:26" s="41" customFormat="1" ht="27.75" customHeight="1" thickBot="1">
      <c r="A4" s="553" t="s">
        <v>144</v>
      </c>
      <c r="B4" s="553"/>
      <c r="C4" s="553"/>
      <c r="D4" s="553"/>
      <c r="E4" s="553"/>
      <c r="F4" s="553"/>
      <c r="G4" s="553"/>
      <c r="H4" s="553"/>
      <c r="I4" s="553"/>
      <c r="J4" s="553"/>
      <c r="K4" s="553"/>
      <c r="L4" s="726"/>
      <c r="M4" s="555"/>
    </row>
    <row r="5" spans="1:26" ht="16.5" thickBot="1"/>
    <row r="6" spans="1:26" s="3" customFormat="1" ht="42.75" customHeight="1" thickBot="1">
      <c r="A6" s="548" t="s">
        <v>103</v>
      </c>
      <c r="B6" s="549"/>
      <c r="C6" s="550"/>
      <c r="D6" s="697" t="str">
        <f>IF('様式１ '!H7="","",'様式１ '!H7)</f>
        <v/>
      </c>
      <c r="E6" s="698" t="e">
        <f>IF(#REF!="","",#REF!)</f>
        <v>#REF!</v>
      </c>
      <c r="F6" s="55"/>
      <c r="H6" s="699" t="s">
        <v>104</v>
      </c>
      <c r="I6" s="700"/>
      <c r="J6" s="700"/>
      <c r="K6" s="701"/>
      <c r="P6" s="430" t="s">
        <v>109</v>
      </c>
      <c r="Q6" s="430"/>
      <c r="R6" s="430"/>
      <c r="S6" s="430"/>
      <c r="T6" s="430"/>
      <c r="U6" s="430"/>
      <c r="V6" s="430"/>
      <c r="W6" s="430"/>
    </row>
    <row r="7" spans="1:26" s="3" customFormat="1" ht="12" customHeight="1" thickBot="1">
      <c r="H7" s="714" t="str">
        <f>IF('様式１ '!B15="","",'様式１ '!B15)</f>
        <v/>
      </c>
      <c r="I7" s="715" t="str">
        <f>IF('様式１ '!D15="","",'様式１ '!D15)</f>
        <v/>
      </c>
      <c r="J7" s="715" t="str">
        <f>IF('様式１ '!E15="","",'様式１ '!E15)</f>
        <v/>
      </c>
      <c r="K7" s="716" t="str">
        <f>IF('様式１ '!F15="","",'様式１ '!F15)</f>
        <v/>
      </c>
    </row>
    <row r="8" spans="1:26" s="3" customFormat="1" ht="42.75" customHeight="1" thickBot="1">
      <c r="A8" s="666" t="s">
        <v>105</v>
      </c>
      <c r="B8" s="667"/>
      <c r="C8" s="668"/>
      <c r="D8" s="702" t="s">
        <v>106</v>
      </c>
      <c r="E8" s="703"/>
      <c r="F8" s="56"/>
      <c r="H8" s="717" t="str">
        <f>IF('様式１ '!C16="","",'様式１ '!C16)</f>
        <v/>
      </c>
      <c r="I8" s="718" t="str">
        <f>IF('様式１ '!D16="","",'様式１ '!D16)</f>
        <v/>
      </c>
      <c r="J8" s="718" t="str">
        <f>IF('様式１ '!E16="","",'様式１ '!E16)</f>
        <v/>
      </c>
      <c r="K8" s="719" t="str">
        <f>IF('様式１ '!F16="","",'様式１ '!F16)</f>
        <v/>
      </c>
      <c r="O8" s="100" t="s">
        <v>81</v>
      </c>
      <c r="P8" s="429" t="s">
        <v>116</v>
      </c>
      <c r="Q8" s="429"/>
      <c r="R8" s="429"/>
      <c r="S8" s="429"/>
      <c r="T8" s="429"/>
      <c r="U8" s="429"/>
      <c r="V8" s="429"/>
      <c r="W8" s="429"/>
      <c r="X8" s="429"/>
      <c r="Y8" s="429"/>
      <c r="Z8" s="429"/>
    </row>
    <row r="9" spans="1:26" s="3" customFormat="1" ht="13.5" customHeight="1" thickBot="1">
      <c r="L9" s="57"/>
      <c r="M9" s="57"/>
      <c r="P9" s="429"/>
      <c r="Q9" s="429"/>
      <c r="R9" s="429"/>
      <c r="S9" s="429"/>
      <c r="T9" s="429"/>
      <c r="U9" s="429"/>
      <c r="V9" s="429"/>
      <c r="W9" s="429"/>
      <c r="X9" s="429"/>
      <c r="Y9" s="429"/>
      <c r="Z9" s="429"/>
    </row>
    <row r="10" spans="1:26" s="3" customFormat="1" ht="27" customHeight="1">
      <c r="A10" s="497">
        <v>1</v>
      </c>
      <c r="B10" s="705" t="s">
        <v>145</v>
      </c>
      <c r="C10" s="706"/>
      <c r="D10" s="706"/>
      <c r="E10" s="707"/>
      <c r="F10" s="58" t="s">
        <v>146</v>
      </c>
      <c r="G10" s="723" t="s">
        <v>112</v>
      </c>
      <c r="H10" s="724"/>
      <c r="I10" s="725"/>
      <c r="J10" s="720" t="s">
        <v>113</v>
      </c>
      <c r="K10" s="721"/>
      <c r="L10" s="722"/>
      <c r="M10" s="293" t="s">
        <v>115</v>
      </c>
      <c r="P10" s="429"/>
      <c r="Q10" s="429"/>
      <c r="R10" s="429"/>
      <c r="S10" s="429"/>
      <c r="T10" s="429"/>
      <c r="U10" s="429"/>
      <c r="V10" s="429"/>
      <c r="W10" s="429"/>
      <c r="X10" s="429"/>
      <c r="Y10" s="429"/>
      <c r="Z10" s="429"/>
    </row>
    <row r="11" spans="1:26" s="3" customFormat="1" ht="27" customHeight="1">
      <c r="A11" s="695"/>
      <c r="B11" s="708"/>
      <c r="C11" s="709"/>
      <c r="D11" s="709"/>
      <c r="E11" s="710"/>
      <c r="F11" s="59">
        <v>1</v>
      </c>
      <c r="G11" s="681"/>
      <c r="H11" s="682"/>
      <c r="I11" s="683"/>
      <c r="J11" s="516" t="str">
        <f>IFERROR(VLOOKUP($G11,リスト!$A$2:$I$1992,4,FALSE),"")</f>
        <v/>
      </c>
      <c r="K11" s="688" t="str">
        <f>IFERROR(VLOOKUP($D11,#REF!,4,FALSE),"")</f>
        <v/>
      </c>
      <c r="L11" s="517" t="str">
        <f>IFERROR(VLOOKUP($D11,#REF!,4,FALSE),"")</f>
        <v/>
      </c>
      <c r="M11" s="204" t="str">
        <f>IFERROR(VLOOKUP($G11,リスト!$A$2:$I$1992,9,FALSE),"")</f>
        <v/>
      </c>
      <c r="O11" s="101" t="s">
        <v>13</v>
      </c>
      <c r="P11" s="429" t="s">
        <v>141</v>
      </c>
      <c r="Q11" s="429"/>
      <c r="R11" s="429"/>
      <c r="S11" s="429"/>
      <c r="T11" s="429"/>
      <c r="U11" s="429"/>
      <c r="V11" s="429"/>
      <c r="W11" s="429"/>
      <c r="X11" s="429"/>
      <c r="Y11" s="429"/>
      <c r="Z11" s="429"/>
    </row>
    <row r="12" spans="1:26" s="3" customFormat="1" ht="27" customHeight="1">
      <c r="A12" s="695"/>
      <c r="B12" s="711"/>
      <c r="C12" s="712"/>
      <c r="D12" s="712"/>
      <c r="E12" s="713"/>
      <c r="F12" s="59">
        <v>2</v>
      </c>
      <c r="G12" s="681"/>
      <c r="H12" s="682"/>
      <c r="I12" s="683"/>
      <c r="J12" s="516" t="str">
        <f>IFERROR(VLOOKUP($G12,リスト!$A$2:$I$1992,4,FALSE),"")</f>
        <v/>
      </c>
      <c r="K12" s="688" t="str">
        <f>IFERROR(VLOOKUP($D12,#REF!,4,FALSE),"")</f>
        <v/>
      </c>
      <c r="L12" s="517" t="str">
        <f>IFERROR(VLOOKUP($D12,#REF!,4,FALSE),"")</f>
        <v/>
      </c>
      <c r="M12" s="204" t="str">
        <f>IFERROR(VLOOKUP($G12,リスト!$A$2:$I$1992,9,FALSE),"")</f>
        <v/>
      </c>
      <c r="P12" s="429"/>
      <c r="Q12" s="429"/>
      <c r="R12" s="429"/>
      <c r="S12" s="429"/>
      <c r="T12" s="429"/>
      <c r="U12" s="429"/>
      <c r="V12" s="429"/>
      <c r="W12" s="429"/>
      <c r="X12" s="429"/>
      <c r="Y12" s="429"/>
      <c r="Z12" s="429"/>
    </row>
    <row r="13" spans="1:26" s="3" customFormat="1" ht="27" customHeight="1">
      <c r="A13" s="695"/>
      <c r="B13" s="733" t="s">
        <v>147</v>
      </c>
      <c r="C13" s="734"/>
      <c r="D13" s="704"/>
      <c r="E13" s="704"/>
      <c r="F13" s="59">
        <v>3</v>
      </c>
      <c r="G13" s="681"/>
      <c r="H13" s="682"/>
      <c r="I13" s="683"/>
      <c r="J13" s="516" t="str">
        <f>IFERROR(VLOOKUP($G13,リスト!$A$2:$I$1992,4,FALSE),"")</f>
        <v/>
      </c>
      <c r="K13" s="688" t="str">
        <f>IFERROR(VLOOKUP($D13,#REF!,4,FALSE),"")</f>
        <v/>
      </c>
      <c r="L13" s="517" t="str">
        <f>IFERROR(VLOOKUP($D13,#REF!,4,FALSE),"")</f>
        <v/>
      </c>
      <c r="M13" s="204" t="str">
        <f>IFERROR(VLOOKUP($G13,リスト!$A$2:$I$1992,9,FALSE),"")</f>
        <v/>
      </c>
      <c r="P13" s="21"/>
      <c r="Q13" s="21"/>
      <c r="R13" s="21"/>
      <c r="S13" s="21"/>
      <c r="T13" s="21"/>
      <c r="U13" s="21"/>
      <c r="V13" s="21"/>
      <c r="W13" s="21"/>
      <c r="X13" s="21"/>
      <c r="Y13" s="21"/>
      <c r="Z13" s="21"/>
    </row>
    <row r="14" spans="1:26" s="3" customFormat="1" ht="27" customHeight="1">
      <c r="A14" s="695"/>
      <c r="B14" s="735"/>
      <c r="C14" s="736"/>
      <c r="D14" s="704"/>
      <c r="E14" s="704"/>
      <c r="F14" s="59">
        <v>4</v>
      </c>
      <c r="G14" s="681"/>
      <c r="H14" s="682"/>
      <c r="I14" s="683"/>
      <c r="J14" s="516" t="str">
        <f>IFERROR(VLOOKUP($G14,リスト!$A$2:$I$1992,4,FALSE),"")</f>
        <v/>
      </c>
      <c r="K14" s="688" t="str">
        <f>IFERROR(VLOOKUP($D14,#REF!,4,FALSE),"")</f>
        <v/>
      </c>
      <c r="L14" s="517" t="str">
        <f>IFERROR(VLOOKUP($D14,#REF!,4,FALSE),"")</f>
        <v/>
      </c>
      <c r="M14" s="204" t="str">
        <f>IFERROR(VLOOKUP($G14,リスト!$A$2:$I$1992,9,FALSE),"")</f>
        <v/>
      </c>
      <c r="O14" s="101" t="s">
        <v>19</v>
      </c>
      <c r="P14" s="619" t="s">
        <v>148</v>
      </c>
      <c r="Q14" s="619"/>
      <c r="R14" s="619"/>
      <c r="S14" s="619"/>
      <c r="T14" s="619"/>
      <c r="U14" s="619"/>
      <c r="V14" s="619"/>
      <c r="W14" s="619"/>
      <c r="X14" s="619"/>
      <c r="Y14" s="619"/>
      <c r="Z14" s="619"/>
    </row>
    <row r="15" spans="1:26" s="3" customFormat="1" ht="27" customHeight="1">
      <c r="A15" s="695"/>
      <c r="B15" s="691" t="s">
        <v>149</v>
      </c>
      <c r="C15" s="692"/>
      <c r="D15" s="731"/>
      <c r="E15" s="731"/>
      <c r="F15" s="59">
        <v>5</v>
      </c>
      <c r="G15" s="681"/>
      <c r="H15" s="682"/>
      <c r="I15" s="683"/>
      <c r="J15" s="516" t="str">
        <f>IFERROR(VLOOKUP($G15,リスト!$A$2:$I$1992,4,FALSE),"")</f>
        <v/>
      </c>
      <c r="K15" s="688" t="str">
        <f>IFERROR(VLOOKUP($D15,#REF!,4,FALSE),"")</f>
        <v/>
      </c>
      <c r="L15" s="517" t="str">
        <f>IFERROR(VLOOKUP($D15,#REF!,4,FALSE),"")</f>
        <v/>
      </c>
      <c r="M15" s="204" t="str">
        <f>IFERROR(VLOOKUP($G15,リスト!$A$2:$I$1992,9,FALSE),"")</f>
        <v/>
      </c>
      <c r="T15" s="21"/>
      <c r="U15" s="21"/>
      <c r="V15" s="21"/>
      <c r="W15" s="21"/>
      <c r="X15" s="21"/>
      <c r="Y15" s="21"/>
      <c r="Z15" s="21"/>
    </row>
    <row r="16" spans="1:26" s="3" customFormat="1" ht="27" customHeight="1" thickBot="1">
      <c r="A16" s="696"/>
      <c r="B16" s="693"/>
      <c r="C16" s="694"/>
      <c r="D16" s="732"/>
      <c r="E16" s="732"/>
      <c r="F16" s="60">
        <v>6</v>
      </c>
      <c r="G16" s="685"/>
      <c r="H16" s="686"/>
      <c r="I16" s="687"/>
      <c r="J16" s="521" t="str">
        <f>IFERROR(VLOOKUP($G16,リスト!$A$2:$I$1992,4,FALSE),"")</f>
        <v/>
      </c>
      <c r="K16" s="689" t="str">
        <f>IFERROR(VLOOKUP($D16,#REF!,4,FALSE),"")</f>
        <v/>
      </c>
      <c r="L16" s="522" t="str">
        <f>IFERROR(VLOOKUP($D16,#REF!,4,FALSE),"")</f>
        <v/>
      </c>
      <c r="M16" s="208" t="str">
        <f>IFERROR(VLOOKUP($G16,リスト!$A$2:$I$1992,9,FALSE),"")</f>
        <v/>
      </c>
      <c r="O16" s="101" t="s">
        <v>150</v>
      </c>
      <c r="P16" s="619" t="s">
        <v>151</v>
      </c>
      <c r="Q16" s="619"/>
      <c r="R16" s="619"/>
      <c r="S16" s="619"/>
      <c r="T16" s="619"/>
      <c r="U16" s="619"/>
      <c r="V16" s="619"/>
      <c r="W16" s="619"/>
      <c r="X16" s="619"/>
      <c r="Y16" s="619"/>
      <c r="Z16" s="619"/>
    </row>
    <row r="17" spans="1:26" s="3" customFormat="1" ht="12" customHeight="1" thickBot="1">
      <c r="A17" s="14"/>
      <c r="B17" s="14"/>
      <c r="C17" s="22"/>
      <c r="D17" s="23"/>
      <c r="E17" s="23"/>
      <c r="F17" s="22"/>
      <c r="G17" s="22"/>
      <c r="H17" s="22"/>
      <c r="I17" s="22"/>
      <c r="J17" s="22"/>
      <c r="K17" s="22"/>
      <c r="L17" s="22"/>
      <c r="M17" s="21"/>
      <c r="O17" s="102"/>
      <c r="Q17" s="103"/>
      <c r="R17" s="103"/>
      <c r="S17" s="103"/>
      <c r="T17" s="103"/>
      <c r="U17" s="103"/>
      <c r="V17" s="103"/>
      <c r="W17" s="103"/>
      <c r="X17" s="103"/>
      <c r="Y17" s="103"/>
      <c r="Z17" s="103"/>
    </row>
    <row r="18" spans="1:26" s="3" customFormat="1" ht="27" customHeight="1">
      <c r="A18" s="497">
        <v>2</v>
      </c>
      <c r="B18" s="727" t="s">
        <v>145</v>
      </c>
      <c r="C18" s="728"/>
      <c r="D18" s="728"/>
      <c r="E18" s="729"/>
      <c r="F18" s="58" t="s">
        <v>146</v>
      </c>
      <c r="G18" s="559" t="s">
        <v>112</v>
      </c>
      <c r="H18" s="684"/>
      <c r="I18" s="560"/>
      <c r="J18" s="727" t="s">
        <v>113</v>
      </c>
      <c r="K18" s="728"/>
      <c r="L18" s="729"/>
      <c r="M18" s="61" t="s">
        <v>115</v>
      </c>
      <c r="O18" s="102" t="s">
        <v>152</v>
      </c>
      <c r="P18" s="103" t="s">
        <v>153</v>
      </c>
      <c r="Q18" s="103"/>
      <c r="R18" s="103"/>
      <c r="S18" s="103"/>
      <c r="T18" s="103"/>
      <c r="U18" s="103"/>
      <c r="V18" s="103"/>
      <c r="W18" s="103"/>
      <c r="X18" s="103"/>
      <c r="Y18" s="103"/>
      <c r="Z18" s="103"/>
    </row>
    <row r="19" spans="1:26" s="3" customFormat="1" ht="27" customHeight="1">
      <c r="A19" s="695"/>
      <c r="B19" s="708"/>
      <c r="C19" s="709"/>
      <c r="D19" s="709"/>
      <c r="E19" s="710"/>
      <c r="F19" s="59">
        <v>1</v>
      </c>
      <c r="G19" s="681"/>
      <c r="H19" s="682"/>
      <c r="I19" s="683"/>
      <c r="J19" s="516" t="str">
        <f>IFERROR(VLOOKUP($G19,リスト!$A$2:$I$1992,4,FALSE),"")</f>
        <v/>
      </c>
      <c r="K19" s="688" t="str">
        <f>IFERROR(VLOOKUP($D19,#REF!,4,FALSE),"")</f>
        <v/>
      </c>
      <c r="L19" s="517" t="str">
        <f>IFERROR(VLOOKUP($D19,#REF!,4,FALSE),"")</f>
        <v/>
      </c>
      <c r="M19" s="204" t="str">
        <f>IFERROR(VLOOKUP($G19,リスト!$A$2:$I$1992,9,FALSE),"")</f>
        <v/>
      </c>
      <c r="P19" s="21"/>
      <c r="Q19" s="21"/>
      <c r="R19" s="21"/>
      <c r="S19" s="21"/>
      <c r="T19" s="21"/>
      <c r="U19" s="21"/>
      <c r="V19" s="21"/>
      <c r="W19" s="21"/>
      <c r="X19" s="21"/>
      <c r="Y19" s="21"/>
      <c r="Z19" s="21"/>
    </row>
    <row r="20" spans="1:26" s="3" customFormat="1" ht="27" customHeight="1">
      <c r="A20" s="695"/>
      <c r="B20" s="711"/>
      <c r="C20" s="712"/>
      <c r="D20" s="712"/>
      <c r="E20" s="713"/>
      <c r="F20" s="59">
        <v>2</v>
      </c>
      <c r="G20" s="681"/>
      <c r="H20" s="682"/>
      <c r="I20" s="683"/>
      <c r="J20" s="516" t="str">
        <f>IFERROR(VLOOKUP($G20,リスト!$A$2:$I$1992,4,FALSE),"")</f>
        <v/>
      </c>
      <c r="K20" s="688" t="str">
        <f>IFERROR(VLOOKUP($D20,#REF!,4,FALSE),"")</f>
        <v/>
      </c>
      <c r="L20" s="517" t="str">
        <f>IFERROR(VLOOKUP($D20,#REF!,4,FALSE),"")</f>
        <v/>
      </c>
      <c r="M20" s="204" t="str">
        <f>IFERROR(VLOOKUP($G20,リスト!$A$2:$I$1992,9,FALSE),"")</f>
        <v/>
      </c>
      <c r="P20" s="21"/>
      <c r="Q20" s="21"/>
      <c r="R20" s="21"/>
      <c r="S20" s="21"/>
      <c r="T20" s="21"/>
      <c r="U20" s="21"/>
      <c r="V20" s="21"/>
      <c r="W20" s="21"/>
      <c r="X20" s="21"/>
      <c r="Y20" s="21"/>
      <c r="Z20" s="21"/>
    </row>
    <row r="21" spans="1:26" s="3" customFormat="1" ht="27" customHeight="1">
      <c r="A21" s="695"/>
      <c r="B21" s="518" t="s">
        <v>147</v>
      </c>
      <c r="C21" s="519"/>
      <c r="D21" s="730"/>
      <c r="E21" s="730"/>
      <c r="F21" s="59">
        <v>3</v>
      </c>
      <c r="G21" s="681"/>
      <c r="H21" s="682"/>
      <c r="I21" s="683"/>
      <c r="J21" s="516" t="str">
        <f>IFERROR(VLOOKUP($G21,リスト!$A$2:$I$1992,4,FALSE),"")</f>
        <v/>
      </c>
      <c r="K21" s="688" t="str">
        <f>IFERROR(VLOOKUP($D21,#REF!,4,FALSE),"")</f>
        <v/>
      </c>
      <c r="L21" s="517" t="str">
        <f>IFERROR(VLOOKUP($D21,#REF!,4,FALSE),"")</f>
        <v/>
      </c>
      <c r="M21" s="204" t="str">
        <f>IFERROR(VLOOKUP($G21,リスト!$A$2:$I$1992,9,FALSE),"")</f>
        <v/>
      </c>
      <c r="P21" s="21"/>
      <c r="Q21" s="21"/>
      <c r="R21" s="21"/>
      <c r="S21" s="21"/>
      <c r="T21" s="21"/>
      <c r="U21" s="21"/>
      <c r="V21" s="21"/>
      <c r="W21" s="21"/>
      <c r="X21" s="21"/>
      <c r="Y21" s="21"/>
      <c r="Z21" s="21"/>
    </row>
    <row r="22" spans="1:26" s="3" customFormat="1" ht="27" customHeight="1">
      <c r="A22" s="695"/>
      <c r="B22" s="528"/>
      <c r="C22" s="529"/>
      <c r="D22" s="730"/>
      <c r="E22" s="730"/>
      <c r="F22" s="59">
        <v>4</v>
      </c>
      <c r="G22" s="681"/>
      <c r="H22" s="682"/>
      <c r="I22" s="683"/>
      <c r="J22" s="516" t="str">
        <f>IFERROR(VLOOKUP($G22,リスト!$A$2:$I$1992,4,FALSE),"")</f>
        <v/>
      </c>
      <c r="K22" s="688" t="str">
        <f>IFERROR(VLOOKUP($D22,#REF!,4,FALSE),"")</f>
        <v/>
      </c>
      <c r="L22" s="517" t="str">
        <f>IFERROR(VLOOKUP($D22,#REF!,4,FALSE),"")</f>
        <v/>
      </c>
      <c r="M22" s="204" t="str">
        <f>IFERROR(VLOOKUP($G22,リスト!$A$2:$I$1992,9,FALSE),"")</f>
        <v/>
      </c>
      <c r="O22" s="101"/>
      <c r="P22" s="21"/>
      <c r="Q22" s="21"/>
      <c r="R22" s="21"/>
      <c r="S22" s="21"/>
      <c r="T22" s="21"/>
      <c r="U22" s="21"/>
      <c r="V22" s="21"/>
      <c r="W22" s="21"/>
      <c r="X22" s="21"/>
      <c r="Y22" s="21"/>
      <c r="Z22" s="21"/>
    </row>
    <row r="23" spans="1:26" s="3" customFormat="1" ht="27" customHeight="1">
      <c r="A23" s="695"/>
      <c r="B23" s="518" t="s">
        <v>149</v>
      </c>
      <c r="C23" s="519"/>
      <c r="D23" s="739"/>
      <c r="E23" s="739"/>
      <c r="F23" s="59">
        <v>5</v>
      </c>
      <c r="G23" s="681"/>
      <c r="H23" s="682"/>
      <c r="I23" s="683"/>
      <c r="J23" s="516" t="str">
        <f>IFERROR(VLOOKUP($G23,リスト!$A$2:$I$1992,4,FALSE),"")</f>
        <v/>
      </c>
      <c r="K23" s="688" t="str">
        <f>IFERROR(VLOOKUP($D23,#REF!,4,FALSE),"")</f>
        <v/>
      </c>
      <c r="L23" s="517" t="str">
        <f>IFERROR(VLOOKUP($D23,#REF!,4,FALSE),"")</f>
        <v/>
      </c>
      <c r="M23" s="204" t="str">
        <f>IFERROR(VLOOKUP($G23,リスト!$A$2:$I$1992,9,FALSE),"")</f>
        <v/>
      </c>
      <c r="P23" s="21"/>
      <c r="Q23" s="21"/>
      <c r="R23" s="21"/>
      <c r="S23" s="21"/>
      <c r="T23" s="21"/>
      <c r="U23" s="21"/>
      <c r="V23" s="21"/>
      <c r="W23" s="21"/>
      <c r="X23" s="21"/>
      <c r="Y23" s="21"/>
      <c r="Z23" s="21"/>
    </row>
    <row r="24" spans="1:26" s="3" customFormat="1" ht="27" customHeight="1" thickBot="1">
      <c r="A24" s="696"/>
      <c r="B24" s="737"/>
      <c r="C24" s="738"/>
      <c r="D24" s="740"/>
      <c r="E24" s="740"/>
      <c r="F24" s="60">
        <v>6</v>
      </c>
      <c r="G24" s="685"/>
      <c r="H24" s="686"/>
      <c r="I24" s="687"/>
      <c r="J24" s="521" t="str">
        <f>IFERROR(VLOOKUP($G24,リスト!$A$2:$I$1992,4,FALSE),"")</f>
        <v/>
      </c>
      <c r="K24" s="689" t="str">
        <f>IFERROR(VLOOKUP($D24,#REF!,4,FALSE),"")</f>
        <v/>
      </c>
      <c r="L24" s="522" t="str">
        <f>IFERROR(VLOOKUP($D24,#REF!,4,FALSE),"")</f>
        <v/>
      </c>
      <c r="M24" s="208" t="str">
        <f>IFERROR(VLOOKUP($G24,リスト!$A$2:$I$1992,9,FALSE),"")</f>
        <v/>
      </c>
      <c r="O24" s="101"/>
      <c r="P24" s="27"/>
      <c r="Q24" s="27"/>
      <c r="R24" s="27"/>
      <c r="S24" s="27"/>
      <c r="T24" s="27"/>
      <c r="U24" s="27"/>
      <c r="V24" s="27"/>
      <c r="W24" s="27"/>
      <c r="X24" s="27"/>
      <c r="Y24" s="27"/>
      <c r="Z24" s="27"/>
    </row>
    <row r="25" spans="1:26" s="3" customFormat="1" ht="12" customHeight="1" thickBot="1">
      <c r="A25" s="14"/>
      <c r="B25" s="14"/>
      <c r="C25" s="22"/>
      <c r="D25" s="23"/>
      <c r="E25" s="23"/>
      <c r="F25" s="22"/>
      <c r="G25" s="22"/>
      <c r="H25" s="22"/>
      <c r="I25" s="22"/>
      <c r="J25" s="22"/>
      <c r="K25" s="22"/>
      <c r="L25" s="22"/>
      <c r="M25" s="21"/>
      <c r="P25" s="27"/>
      <c r="Q25" s="27"/>
      <c r="R25" s="27"/>
      <c r="S25" s="27"/>
      <c r="T25" s="27"/>
      <c r="U25" s="27"/>
      <c r="V25" s="27"/>
      <c r="W25" s="27"/>
      <c r="X25" s="27"/>
      <c r="Y25" s="27"/>
      <c r="Z25" s="27"/>
    </row>
    <row r="26" spans="1:26" s="3" customFormat="1" ht="27" customHeight="1">
      <c r="A26" s="743">
        <v>3</v>
      </c>
      <c r="B26" s="727" t="s">
        <v>145</v>
      </c>
      <c r="C26" s="728"/>
      <c r="D26" s="728"/>
      <c r="E26" s="729"/>
      <c r="F26" s="58" t="s">
        <v>146</v>
      </c>
      <c r="G26" s="559" t="s">
        <v>112</v>
      </c>
      <c r="H26" s="684"/>
      <c r="I26" s="560"/>
      <c r="J26" s="727" t="s">
        <v>113</v>
      </c>
      <c r="K26" s="728"/>
      <c r="L26" s="729"/>
      <c r="M26" s="61" t="s">
        <v>115</v>
      </c>
      <c r="O26" s="101"/>
      <c r="P26" s="27"/>
      <c r="Q26" s="27"/>
      <c r="R26" s="27"/>
      <c r="S26" s="27"/>
      <c r="T26" s="27"/>
      <c r="U26" s="27"/>
      <c r="V26" s="27"/>
      <c r="W26" s="27"/>
      <c r="X26" s="27"/>
      <c r="Y26" s="27"/>
      <c r="Z26" s="27"/>
    </row>
    <row r="27" spans="1:26" s="3" customFormat="1" ht="27" customHeight="1">
      <c r="A27" s="744"/>
      <c r="B27" s="708"/>
      <c r="C27" s="709"/>
      <c r="D27" s="709"/>
      <c r="E27" s="710"/>
      <c r="F27" s="59">
        <v>1</v>
      </c>
      <c r="G27" s="681"/>
      <c r="H27" s="682"/>
      <c r="I27" s="683"/>
      <c r="J27" s="516" t="str">
        <f>IFERROR(VLOOKUP($G27,リスト!$A$2:$I$1992,4,FALSE),"")</f>
        <v/>
      </c>
      <c r="K27" s="688" t="str">
        <f>IFERROR(VLOOKUP($D27,#REF!,4,FALSE),"")</f>
        <v/>
      </c>
      <c r="L27" s="517" t="str">
        <f>IFERROR(VLOOKUP($D27,#REF!,4,FALSE),"")</f>
        <v/>
      </c>
      <c r="M27" s="204" t="str">
        <f>IFERROR(VLOOKUP($G27,リスト!$A$2:$I$1992,9,FALSE),"")</f>
        <v/>
      </c>
      <c r="P27" s="27"/>
      <c r="Q27" s="27"/>
      <c r="R27" s="27"/>
      <c r="S27" s="27"/>
      <c r="T27" s="27"/>
      <c r="U27" s="27"/>
      <c r="V27" s="27"/>
      <c r="W27" s="27"/>
      <c r="X27" s="27"/>
      <c r="Y27" s="27"/>
      <c r="Z27" s="27"/>
    </row>
    <row r="28" spans="1:26" s="3" customFormat="1" ht="27" customHeight="1">
      <c r="A28" s="744"/>
      <c r="B28" s="711"/>
      <c r="C28" s="712"/>
      <c r="D28" s="712"/>
      <c r="E28" s="713"/>
      <c r="F28" s="59">
        <v>2</v>
      </c>
      <c r="G28" s="681"/>
      <c r="H28" s="682"/>
      <c r="I28" s="683"/>
      <c r="J28" s="516" t="str">
        <f>IFERROR(VLOOKUP($G28,リスト!$A$2:$I$1992,4,FALSE),"")</f>
        <v/>
      </c>
      <c r="K28" s="688" t="str">
        <f>IFERROR(VLOOKUP($D28,#REF!,4,FALSE),"")</f>
        <v/>
      </c>
      <c r="L28" s="517" t="str">
        <f>IFERROR(VLOOKUP($D28,#REF!,4,FALSE),"")</f>
        <v/>
      </c>
      <c r="M28" s="204" t="str">
        <f>IFERROR(VLOOKUP($G28,リスト!$A$2:$I$1992,9,FALSE),"")</f>
        <v/>
      </c>
      <c r="O28" s="27"/>
    </row>
    <row r="29" spans="1:26" s="3" customFormat="1" ht="27" customHeight="1">
      <c r="A29" s="744"/>
      <c r="B29" s="518" t="s">
        <v>147</v>
      </c>
      <c r="C29" s="519"/>
      <c r="D29" s="730"/>
      <c r="E29" s="730"/>
      <c r="F29" s="59">
        <v>3</v>
      </c>
      <c r="G29" s="681"/>
      <c r="H29" s="682"/>
      <c r="I29" s="683"/>
      <c r="J29" s="516" t="str">
        <f>IFERROR(VLOOKUP($G29,リスト!$A$2:$I$1992,4,FALSE),"")</f>
        <v/>
      </c>
      <c r="K29" s="688" t="str">
        <f>IFERROR(VLOOKUP($D29,#REF!,4,FALSE),"")</f>
        <v/>
      </c>
      <c r="L29" s="517" t="str">
        <f>IFERROR(VLOOKUP($D29,#REF!,4,FALSE),"")</f>
        <v/>
      </c>
      <c r="M29" s="204" t="str">
        <f>IFERROR(VLOOKUP($G29,リスト!$A$2:$I$1992,9,FALSE),"")</f>
        <v/>
      </c>
      <c r="O29" s="27"/>
    </row>
    <row r="30" spans="1:26" s="3" customFormat="1" ht="27" customHeight="1">
      <c r="A30" s="695"/>
      <c r="B30" s="528"/>
      <c r="C30" s="529"/>
      <c r="D30" s="730"/>
      <c r="E30" s="730"/>
      <c r="F30" s="59">
        <v>4</v>
      </c>
      <c r="G30" s="681"/>
      <c r="H30" s="682"/>
      <c r="I30" s="683"/>
      <c r="J30" s="516" t="str">
        <f>IFERROR(VLOOKUP($G30,リスト!$A$2:$I$1992,4,FALSE),"")</f>
        <v/>
      </c>
      <c r="K30" s="688" t="str">
        <f>IFERROR(VLOOKUP($D30,#REF!,4,FALSE),"")</f>
        <v/>
      </c>
      <c r="L30" s="517" t="str">
        <f>IFERROR(VLOOKUP($D30,#REF!,4,FALSE),"")</f>
        <v/>
      </c>
      <c r="M30" s="204" t="str">
        <f>IFERROR(VLOOKUP($G30,リスト!$A$2:$I$1992,9,FALSE),"")</f>
        <v/>
      </c>
      <c r="O30" s="27"/>
    </row>
    <row r="31" spans="1:26" s="3" customFormat="1" ht="27" customHeight="1">
      <c r="A31" s="695"/>
      <c r="B31" s="518" t="s">
        <v>149</v>
      </c>
      <c r="C31" s="519"/>
      <c r="D31" s="739"/>
      <c r="E31" s="739"/>
      <c r="F31" s="59">
        <v>5</v>
      </c>
      <c r="G31" s="681"/>
      <c r="H31" s="682"/>
      <c r="I31" s="683"/>
      <c r="J31" s="516" t="str">
        <f>IFERROR(VLOOKUP($G31,リスト!$A$2:$I$1992,4,FALSE),"")</f>
        <v/>
      </c>
      <c r="K31" s="688" t="str">
        <f>IFERROR(VLOOKUP($D31,#REF!,4,FALSE),"")</f>
        <v/>
      </c>
      <c r="L31" s="517" t="str">
        <f>IFERROR(VLOOKUP($D31,#REF!,4,FALSE),"")</f>
        <v/>
      </c>
      <c r="M31" s="204" t="str">
        <f>IFERROR(VLOOKUP($G31,リスト!$A$2:$I$1992,9,FALSE),"")</f>
        <v/>
      </c>
      <c r="O31" s="27"/>
    </row>
    <row r="32" spans="1:26" s="3" customFormat="1" ht="27" customHeight="1" thickBot="1">
      <c r="A32" s="696"/>
      <c r="B32" s="737"/>
      <c r="C32" s="738"/>
      <c r="D32" s="740"/>
      <c r="E32" s="740"/>
      <c r="F32" s="60">
        <v>6</v>
      </c>
      <c r="G32" s="685"/>
      <c r="H32" s="686"/>
      <c r="I32" s="687"/>
      <c r="J32" s="521" t="str">
        <f>IFERROR(VLOOKUP($G32,リスト!$A$2:$I$1992,4,FALSE),"")</f>
        <v/>
      </c>
      <c r="K32" s="689" t="str">
        <f>IFERROR(VLOOKUP($D32,#REF!,4,FALSE),"")</f>
        <v/>
      </c>
      <c r="L32" s="522" t="str">
        <f>IFERROR(VLOOKUP($D32,#REF!,4,FALSE),"")</f>
        <v/>
      </c>
      <c r="M32" s="208" t="str">
        <f>IFERROR(VLOOKUP($G32,リスト!$A$2:$I$1992,9,FALSE),"")</f>
        <v/>
      </c>
    </row>
    <row r="33" spans="1:13" s="3" customFormat="1" ht="12" customHeight="1" thickBot="1">
      <c r="A33" s="14"/>
      <c r="B33" s="14"/>
      <c r="C33" s="22"/>
      <c r="D33" s="23"/>
      <c r="E33" s="23"/>
      <c r="F33" s="22"/>
      <c r="G33" s="22"/>
      <c r="H33" s="22"/>
      <c r="I33" s="22"/>
      <c r="J33" s="22"/>
      <c r="K33" s="22"/>
      <c r="L33" s="22"/>
      <c r="M33" s="21"/>
    </row>
    <row r="34" spans="1:13" s="3" customFormat="1" ht="27" customHeight="1">
      <c r="A34" s="497">
        <v>4</v>
      </c>
      <c r="B34" s="727" t="s">
        <v>145</v>
      </c>
      <c r="C34" s="728"/>
      <c r="D34" s="728"/>
      <c r="E34" s="729"/>
      <c r="F34" s="58" t="s">
        <v>146</v>
      </c>
      <c r="G34" s="559" t="s">
        <v>112</v>
      </c>
      <c r="H34" s="684"/>
      <c r="I34" s="560"/>
      <c r="J34" s="727" t="s">
        <v>113</v>
      </c>
      <c r="K34" s="728"/>
      <c r="L34" s="729"/>
      <c r="M34" s="61" t="s">
        <v>115</v>
      </c>
    </row>
    <row r="35" spans="1:13" s="3" customFormat="1" ht="27" customHeight="1">
      <c r="A35" s="741"/>
      <c r="B35" s="708"/>
      <c r="C35" s="709"/>
      <c r="D35" s="709"/>
      <c r="E35" s="710"/>
      <c r="F35" s="59">
        <v>1</v>
      </c>
      <c r="G35" s="681"/>
      <c r="H35" s="682"/>
      <c r="I35" s="683"/>
      <c r="J35" s="516" t="str">
        <f>IFERROR(VLOOKUP($G35,リスト!$A$2:$I$1992,4,FALSE),"")</f>
        <v/>
      </c>
      <c r="K35" s="688" t="str">
        <f>IFERROR(VLOOKUP($D35,#REF!,4,FALSE),"")</f>
        <v/>
      </c>
      <c r="L35" s="517" t="str">
        <f>IFERROR(VLOOKUP($D35,#REF!,4,FALSE),"")</f>
        <v/>
      </c>
      <c r="M35" s="204" t="str">
        <f>IFERROR(VLOOKUP($G35,リスト!$A$2:$I$1992,9,FALSE),"")</f>
        <v/>
      </c>
    </row>
    <row r="36" spans="1:13" s="3" customFormat="1" ht="27" customHeight="1">
      <c r="A36" s="741"/>
      <c r="B36" s="711"/>
      <c r="C36" s="712"/>
      <c r="D36" s="712"/>
      <c r="E36" s="713"/>
      <c r="F36" s="59">
        <v>2</v>
      </c>
      <c r="G36" s="681"/>
      <c r="H36" s="682"/>
      <c r="I36" s="683"/>
      <c r="J36" s="516" t="str">
        <f>IFERROR(VLOOKUP($G36,リスト!$A$2:$I$1992,4,FALSE),"")</f>
        <v/>
      </c>
      <c r="K36" s="688" t="str">
        <f>IFERROR(VLOOKUP($D36,#REF!,4,FALSE),"")</f>
        <v/>
      </c>
      <c r="L36" s="517" t="str">
        <f>IFERROR(VLOOKUP($D36,#REF!,4,FALSE),"")</f>
        <v/>
      </c>
      <c r="M36" s="204" t="str">
        <f>IFERROR(VLOOKUP($G36,リスト!$A$2:$I$1992,9,FALSE),"")</f>
        <v/>
      </c>
    </row>
    <row r="37" spans="1:13" s="3" customFormat="1" ht="27" customHeight="1">
      <c r="A37" s="741"/>
      <c r="B37" s="518" t="s">
        <v>147</v>
      </c>
      <c r="C37" s="519"/>
      <c r="D37" s="730"/>
      <c r="E37" s="730"/>
      <c r="F37" s="59">
        <v>3</v>
      </c>
      <c r="G37" s="681"/>
      <c r="H37" s="682"/>
      <c r="I37" s="683"/>
      <c r="J37" s="516" t="str">
        <f>IFERROR(VLOOKUP($G37,リスト!$A$2:$I$1992,4,FALSE),"")</f>
        <v/>
      </c>
      <c r="K37" s="688" t="str">
        <f>IFERROR(VLOOKUP($D37,#REF!,4,FALSE),"")</f>
        <v/>
      </c>
      <c r="L37" s="517" t="str">
        <f>IFERROR(VLOOKUP($D37,#REF!,4,FALSE),"")</f>
        <v/>
      </c>
      <c r="M37" s="204" t="str">
        <f>IFERROR(VLOOKUP($G37,リスト!$A$2:$I$1992,9,FALSE),"")</f>
        <v/>
      </c>
    </row>
    <row r="38" spans="1:13" s="3" customFormat="1" ht="27" customHeight="1">
      <c r="A38" s="741"/>
      <c r="B38" s="528"/>
      <c r="C38" s="529"/>
      <c r="D38" s="730"/>
      <c r="E38" s="730"/>
      <c r="F38" s="59">
        <v>4</v>
      </c>
      <c r="G38" s="681"/>
      <c r="H38" s="682"/>
      <c r="I38" s="683"/>
      <c r="J38" s="516" t="str">
        <f>IFERROR(VLOOKUP($G38,リスト!$A$2:$I$1992,4,FALSE),"")</f>
        <v/>
      </c>
      <c r="K38" s="688" t="str">
        <f>IFERROR(VLOOKUP($D38,#REF!,4,FALSE),"")</f>
        <v/>
      </c>
      <c r="L38" s="517" t="str">
        <f>IFERROR(VLOOKUP($D38,#REF!,4,FALSE),"")</f>
        <v/>
      </c>
      <c r="M38" s="204" t="str">
        <f>IFERROR(VLOOKUP($G38,リスト!$A$2:$I$1992,9,FALSE),"")</f>
        <v/>
      </c>
    </row>
    <row r="39" spans="1:13" s="3" customFormat="1" ht="27" customHeight="1">
      <c r="A39" s="741"/>
      <c r="B39" s="518" t="s">
        <v>149</v>
      </c>
      <c r="C39" s="519"/>
      <c r="D39" s="739"/>
      <c r="E39" s="739"/>
      <c r="F39" s="59">
        <v>5</v>
      </c>
      <c r="G39" s="681"/>
      <c r="H39" s="682"/>
      <c r="I39" s="683"/>
      <c r="J39" s="516" t="str">
        <f>IFERROR(VLOOKUP($G39,リスト!$A$2:$I$1992,4,FALSE),"")</f>
        <v/>
      </c>
      <c r="K39" s="688" t="str">
        <f>IFERROR(VLOOKUP($D39,#REF!,4,FALSE),"")</f>
        <v/>
      </c>
      <c r="L39" s="517" t="str">
        <f>IFERROR(VLOOKUP($D39,#REF!,4,FALSE),"")</f>
        <v/>
      </c>
      <c r="M39" s="204" t="str">
        <f>IFERROR(VLOOKUP($G39,リスト!$A$2:$I$1992,9,FALSE),"")</f>
        <v/>
      </c>
    </row>
    <row r="40" spans="1:13" s="3" customFormat="1" ht="27" customHeight="1" thickBot="1">
      <c r="A40" s="742"/>
      <c r="B40" s="737"/>
      <c r="C40" s="738"/>
      <c r="D40" s="740"/>
      <c r="E40" s="740"/>
      <c r="F40" s="60">
        <v>6</v>
      </c>
      <c r="G40" s="685"/>
      <c r="H40" s="686"/>
      <c r="I40" s="687"/>
      <c r="J40" s="521" t="str">
        <f>IFERROR(VLOOKUP($G40,リスト!$A$2:$I$1992,4,FALSE),"")</f>
        <v/>
      </c>
      <c r="K40" s="689" t="str">
        <f>IFERROR(VLOOKUP($D40,#REF!,4,FALSE),"")</f>
        <v/>
      </c>
      <c r="L40" s="522" t="str">
        <f>IFERROR(VLOOKUP($D40,#REF!,4,FALSE),"")</f>
        <v/>
      </c>
      <c r="M40" s="208" t="str">
        <f>IFERROR(VLOOKUP($G40,リスト!$A$2:$I$1992,9,FALSE),"")</f>
        <v/>
      </c>
    </row>
    <row r="41" spans="1:13" s="3" customFormat="1" ht="12" customHeight="1" thickBot="1">
      <c r="A41" s="14"/>
      <c r="B41" s="14"/>
      <c r="C41" s="22"/>
      <c r="D41" s="23"/>
      <c r="E41" s="23"/>
      <c r="F41" s="22"/>
      <c r="G41" s="22"/>
      <c r="H41" s="22"/>
      <c r="I41" s="22"/>
      <c r="J41" s="22"/>
      <c r="K41" s="22"/>
      <c r="L41" s="22"/>
      <c r="M41" s="21"/>
    </row>
    <row r="42" spans="1:13" s="3" customFormat="1" ht="27" customHeight="1">
      <c r="A42" s="497">
        <v>5</v>
      </c>
      <c r="B42" s="727" t="s">
        <v>145</v>
      </c>
      <c r="C42" s="728"/>
      <c r="D42" s="728"/>
      <c r="E42" s="729"/>
      <c r="F42" s="58" t="s">
        <v>146</v>
      </c>
      <c r="G42" s="559" t="s">
        <v>112</v>
      </c>
      <c r="H42" s="684"/>
      <c r="I42" s="560"/>
      <c r="J42" s="727" t="s">
        <v>113</v>
      </c>
      <c r="K42" s="728"/>
      <c r="L42" s="729"/>
      <c r="M42" s="61" t="s">
        <v>115</v>
      </c>
    </row>
    <row r="43" spans="1:13" s="3" customFormat="1" ht="27" customHeight="1">
      <c r="A43" s="695"/>
      <c r="B43" s="708"/>
      <c r="C43" s="709"/>
      <c r="D43" s="709"/>
      <c r="E43" s="710"/>
      <c r="F43" s="59">
        <v>1</v>
      </c>
      <c r="G43" s="681"/>
      <c r="H43" s="682"/>
      <c r="I43" s="683"/>
      <c r="J43" s="516" t="str">
        <f>IFERROR(VLOOKUP($G43,リスト!$A$2:$I$1992,4,FALSE),"")</f>
        <v/>
      </c>
      <c r="K43" s="688" t="str">
        <f>IFERROR(VLOOKUP($D43,#REF!,4,FALSE),"")</f>
        <v/>
      </c>
      <c r="L43" s="517" t="str">
        <f>IFERROR(VLOOKUP($D43,#REF!,4,FALSE),"")</f>
        <v/>
      </c>
      <c r="M43" s="204" t="str">
        <f>IFERROR(VLOOKUP($G43,リスト!$A$2:$I$1992,9,FALSE),"")</f>
        <v/>
      </c>
    </row>
    <row r="44" spans="1:13" s="3" customFormat="1" ht="27" customHeight="1">
      <c r="A44" s="695"/>
      <c r="B44" s="711"/>
      <c r="C44" s="712"/>
      <c r="D44" s="712"/>
      <c r="E44" s="713"/>
      <c r="F44" s="59">
        <v>2</v>
      </c>
      <c r="G44" s="681"/>
      <c r="H44" s="682"/>
      <c r="I44" s="683"/>
      <c r="J44" s="516" t="str">
        <f>IFERROR(VLOOKUP($G44,リスト!$A$2:$I$1992,4,FALSE),"")</f>
        <v/>
      </c>
      <c r="K44" s="688" t="str">
        <f>IFERROR(VLOOKUP($D44,#REF!,4,FALSE),"")</f>
        <v/>
      </c>
      <c r="L44" s="517" t="str">
        <f>IFERROR(VLOOKUP($D44,#REF!,4,FALSE),"")</f>
        <v/>
      </c>
      <c r="M44" s="204" t="str">
        <f>IFERROR(VLOOKUP($G44,リスト!$A$2:$I$1992,9,FALSE),"")</f>
        <v/>
      </c>
    </row>
    <row r="45" spans="1:13" s="3" customFormat="1" ht="27" customHeight="1">
      <c r="A45" s="695"/>
      <c r="B45" s="518" t="s">
        <v>147</v>
      </c>
      <c r="C45" s="519"/>
      <c r="D45" s="730"/>
      <c r="E45" s="730"/>
      <c r="F45" s="59">
        <v>3</v>
      </c>
      <c r="G45" s="681"/>
      <c r="H45" s="682"/>
      <c r="I45" s="683"/>
      <c r="J45" s="516" t="str">
        <f>IFERROR(VLOOKUP($G45,リスト!$A$2:$I$1992,4,FALSE),"")</f>
        <v/>
      </c>
      <c r="K45" s="688" t="str">
        <f>IFERROR(VLOOKUP($D45,#REF!,4,FALSE),"")</f>
        <v/>
      </c>
      <c r="L45" s="517" t="str">
        <f>IFERROR(VLOOKUP($D45,#REF!,4,FALSE),"")</f>
        <v/>
      </c>
      <c r="M45" s="204" t="str">
        <f>IFERROR(VLOOKUP($G45,リスト!$A$2:$I$1992,9,FALSE),"")</f>
        <v/>
      </c>
    </row>
    <row r="46" spans="1:13" s="3" customFormat="1" ht="27" customHeight="1">
      <c r="A46" s="695"/>
      <c r="B46" s="528"/>
      <c r="C46" s="529"/>
      <c r="D46" s="730"/>
      <c r="E46" s="730"/>
      <c r="F46" s="59">
        <v>4</v>
      </c>
      <c r="G46" s="681"/>
      <c r="H46" s="682"/>
      <c r="I46" s="683"/>
      <c r="J46" s="516" t="str">
        <f>IFERROR(VLOOKUP($G46,リスト!$A$2:$I$1992,4,FALSE),"")</f>
        <v/>
      </c>
      <c r="K46" s="688" t="str">
        <f>IFERROR(VLOOKUP($D46,#REF!,4,FALSE),"")</f>
        <v/>
      </c>
      <c r="L46" s="517" t="str">
        <f>IFERROR(VLOOKUP($D46,#REF!,4,FALSE),"")</f>
        <v/>
      </c>
      <c r="M46" s="204" t="str">
        <f>IFERROR(VLOOKUP($G46,リスト!$A$2:$I$1992,9,FALSE),"")</f>
        <v/>
      </c>
    </row>
    <row r="47" spans="1:13" s="3" customFormat="1" ht="27" customHeight="1">
      <c r="A47" s="695"/>
      <c r="B47" s="518" t="s">
        <v>149</v>
      </c>
      <c r="C47" s="519"/>
      <c r="D47" s="739"/>
      <c r="E47" s="739"/>
      <c r="F47" s="59">
        <v>5</v>
      </c>
      <c r="G47" s="681"/>
      <c r="H47" s="682"/>
      <c r="I47" s="683"/>
      <c r="J47" s="516" t="str">
        <f>IFERROR(VLOOKUP($G47,リスト!$A$2:$I$1992,4,FALSE),"")</f>
        <v/>
      </c>
      <c r="K47" s="688" t="str">
        <f>IFERROR(VLOOKUP($D47,#REF!,4,FALSE),"")</f>
        <v/>
      </c>
      <c r="L47" s="517" t="str">
        <f>IFERROR(VLOOKUP($D47,#REF!,4,FALSE),"")</f>
        <v/>
      </c>
      <c r="M47" s="204" t="str">
        <f>IFERROR(VLOOKUP($G47,リスト!$A$2:$I$1992,9,FALSE),"")</f>
        <v/>
      </c>
    </row>
    <row r="48" spans="1:13" s="3" customFormat="1" ht="27" customHeight="1" thickBot="1">
      <c r="A48" s="696"/>
      <c r="B48" s="737"/>
      <c r="C48" s="738"/>
      <c r="D48" s="740"/>
      <c r="E48" s="740"/>
      <c r="F48" s="60">
        <v>6</v>
      </c>
      <c r="G48" s="685"/>
      <c r="H48" s="686"/>
      <c r="I48" s="687"/>
      <c r="J48" s="521" t="str">
        <f>IFERROR(VLOOKUP($G48,リスト!$A$2:$I$1992,4,FALSE),"")</f>
        <v/>
      </c>
      <c r="K48" s="689" t="str">
        <f>IFERROR(VLOOKUP($D48,#REF!,4,FALSE),"")</f>
        <v/>
      </c>
      <c r="L48" s="522" t="str">
        <f>IFERROR(VLOOKUP($D48,#REF!,4,FALSE),"")</f>
        <v/>
      </c>
      <c r="M48" s="208" t="str">
        <f>IFERROR(VLOOKUP($G48,リスト!$A$2:$I$1992,9,FALSE),"")</f>
        <v/>
      </c>
    </row>
    <row r="49" spans="1:26" s="3" customFormat="1" ht="27" customHeight="1">
      <c r="A49" s="14"/>
      <c r="B49" s="22"/>
      <c r="C49" s="22"/>
      <c r="D49" s="62"/>
      <c r="E49" s="62"/>
      <c r="F49" s="22"/>
      <c r="G49" s="63"/>
      <c r="H49" s="63"/>
      <c r="I49" s="63"/>
      <c r="J49" s="64"/>
      <c r="K49" s="64"/>
      <c r="L49" s="64"/>
      <c r="M49" s="63"/>
    </row>
    <row r="50" spans="1:26" s="3" customFormat="1" ht="20.25" thickBot="1">
      <c r="A50" s="14"/>
      <c r="B50" s="14"/>
      <c r="C50" s="22"/>
      <c r="D50" s="23"/>
      <c r="E50" s="23"/>
      <c r="F50" s="22"/>
      <c r="H50" s="22"/>
      <c r="I50" s="22"/>
      <c r="J50" s="22"/>
      <c r="K50" s="22"/>
      <c r="L50" s="22"/>
      <c r="M50" s="21"/>
    </row>
    <row r="51" spans="1:26" s="3" customFormat="1" ht="24" customHeight="1">
      <c r="A51" s="669" t="s">
        <v>154</v>
      </c>
      <c r="B51" s="670"/>
      <c r="C51" s="670"/>
      <c r="D51" s="675"/>
      <c r="E51" s="423" t="s">
        <v>155</v>
      </c>
      <c r="G51" s="102"/>
    </row>
    <row r="52" spans="1:26" s="3" customFormat="1" ht="24" customHeight="1">
      <c r="A52" s="671"/>
      <c r="B52" s="672"/>
      <c r="C52" s="672"/>
      <c r="D52" s="676"/>
      <c r="E52" s="677"/>
      <c r="G52" s="102"/>
    </row>
    <row r="53" spans="1:26" s="3" customFormat="1" ht="24" customHeight="1">
      <c r="A53" s="671" t="s">
        <v>130</v>
      </c>
      <c r="B53" s="672"/>
      <c r="C53" s="672"/>
      <c r="D53" s="676"/>
      <c r="E53" s="677" t="s">
        <v>155</v>
      </c>
      <c r="G53" s="102"/>
      <c r="H53" s="680"/>
      <c r="I53" s="680"/>
      <c r="J53" s="680"/>
      <c r="K53" s="680"/>
      <c r="L53" s="680"/>
      <c r="M53" s="680"/>
    </row>
    <row r="54" spans="1:26" s="3" customFormat="1" ht="24" customHeight="1" thickBot="1">
      <c r="A54" s="673"/>
      <c r="B54" s="674"/>
      <c r="C54" s="674"/>
      <c r="D54" s="678"/>
      <c r="E54" s="679"/>
      <c r="G54" s="102"/>
      <c r="P54" s="2"/>
      <c r="Q54" s="2"/>
      <c r="R54" s="2"/>
      <c r="S54" s="2"/>
      <c r="T54" s="2"/>
      <c r="U54" s="2"/>
      <c r="V54" s="2"/>
      <c r="W54" s="2"/>
      <c r="X54" s="2"/>
      <c r="Y54" s="2"/>
      <c r="Z54" s="2"/>
    </row>
    <row r="55" spans="1:26" s="3" customFormat="1" ht="17.25" customHeight="1">
      <c r="P55" s="2"/>
      <c r="Q55" s="2"/>
      <c r="R55" s="2"/>
      <c r="S55" s="2"/>
      <c r="T55" s="2"/>
      <c r="U55" s="2"/>
      <c r="V55" s="2"/>
      <c r="W55" s="2"/>
      <c r="X55" s="2"/>
      <c r="Y55" s="2"/>
      <c r="Z55" s="2"/>
    </row>
    <row r="56" spans="1:26" s="3" customFormat="1" ht="17.25" customHeight="1">
      <c r="B56" s="3" t="s">
        <v>216</v>
      </c>
      <c r="H56" s="2"/>
      <c r="I56" s="2"/>
      <c r="J56" s="2"/>
      <c r="K56" s="2"/>
      <c r="L56" s="2"/>
      <c r="M56" s="2"/>
      <c r="P56" s="2"/>
      <c r="Q56" s="2"/>
      <c r="R56" s="2"/>
      <c r="S56" s="2"/>
      <c r="T56" s="2"/>
      <c r="U56" s="2"/>
      <c r="V56" s="2"/>
      <c r="W56" s="2"/>
      <c r="X56" s="2"/>
      <c r="Y56" s="2"/>
      <c r="Z56" s="2"/>
    </row>
    <row r="57" spans="1:26" ht="19.5">
      <c r="O57" s="3"/>
    </row>
  </sheetData>
  <sheetProtection algorithmName="SHA-512" hashValue="bzVru7rHucmAPJYCG/5I5DHoKp+/X+AS2bOK3KD7tJ6poMa4BsSBr3O0l8WFDhmo69Duw2rnrsg/mPCbb6Evsg==" saltValue="8siZTVtcFR4A1TQtuqslbw==" spinCount="100000" sheet="1" objects="1" scenarios="1"/>
  <customSheetViews>
    <customSheetView guid="{9A5863B9-DBD9-4085-93B2-EF35A8EF7430}" scale="80" printArea="1" topLeftCell="A37">
      <selection activeCell="G43" sqref="G43:I48"/>
      <pageMargins left="0" right="0" top="0" bottom="0" header="0" footer="0"/>
      <pageSetup paperSize="9" scale="60" orientation="portrait"/>
      <headerFooter alignWithMargins="0"/>
    </customSheetView>
  </customSheetViews>
  <mergeCells count="127">
    <mergeCell ref="P16:Z16"/>
    <mergeCell ref="P14:Z14"/>
    <mergeCell ref="B34:E34"/>
    <mergeCell ref="G36:I36"/>
    <mergeCell ref="J35:L35"/>
    <mergeCell ref="J36:L36"/>
    <mergeCell ref="J37:L37"/>
    <mergeCell ref="J29:L29"/>
    <mergeCell ref="J31:L31"/>
    <mergeCell ref="J26:L26"/>
    <mergeCell ref="J27:L27"/>
    <mergeCell ref="J28:L28"/>
    <mergeCell ref="J32:L32"/>
    <mergeCell ref="B26:E26"/>
    <mergeCell ref="B27:E28"/>
    <mergeCell ref="B29:C30"/>
    <mergeCell ref="G28:I28"/>
    <mergeCell ref="J34:L34"/>
    <mergeCell ref="G31:I31"/>
    <mergeCell ref="G32:I32"/>
    <mergeCell ref="G35:I35"/>
    <mergeCell ref="B31:C32"/>
    <mergeCell ref="G30:I30"/>
    <mergeCell ref="B35:E36"/>
    <mergeCell ref="D31:E32"/>
    <mergeCell ref="A42:A48"/>
    <mergeCell ref="J42:L42"/>
    <mergeCell ref="B47:C48"/>
    <mergeCell ref="D47:E48"/>
    <mergeCell ref="J47:L47"/>
    <mergeCell ref="J48:L48"/>
    <mergeCell ref="B42:E42"/>
    <mergeCell ref="B43:E44"/>
    <mergeCell ref="B45:C46"/>
    <mergeCell ref="D45:E46"/>
    <mergeCell ref="J45:L45"/>
    <mergeCell ref="J43:L43"/>
    <mergeCell ref="A34:A40"/>
    <mergeCell ref="D37:E38"/>
    <mergeCell ref="A26:A32"/>
    <mergeCell ref="J30:L30"/>
    <mergeCell ref="D29:E30"/>
    <mergeCell ref="G44:I44"/>
    <mergeCell ref="D39:E40"/>
    <mergeCell ref="B39:C40"/>
    <mergeCell ref="G26:I26"/>
    <mergeCell ref="G29:I29"/>
    <mergeCell ref="G34:I34"/>
    <mergeCell ref="B19:E20"/>
    <mergeCell ref="A18:A24"/>
    <mergeCell ref="B18:E18"/>
    <mergeCell ref="B21:C22"/>
    <mergeCell ref="D21:E22"/>
    <mergeCell ref="D15:E16"/>
    <mergeCell ref="B13:C14"/>
    <mergeCell ref="B23:C24"/>
    <mergeCell ref="J24:L24"/>
    <mergeCell ref="D23:E24"/>
    <mergeCell ref="J20:L20"/>
    <mergeCell ref="J23:L23"/>
    <mergeCell ref="J21:L21"/>
    <mergeCell ref="J22:L22"/>
    <mergeCell ref="G20:I20"/>
    <mergeCell ref="J19:L19"/>
    <mergeCell ref="G16:I16"/>
    <mergeCell ref="G18:I18"/>
    <mergeCell ref="G19:I19"/>
    <mergeCell ref="J18:L18"/>
    <mergeCell ref="G22:I22"/>
    <mergeCell ref="G23:I23"/>
    <mergeCell ref="G24:I24"/>
    <mergeCell ref="G11:I11"/>
    <mergeCell ref="G12:I12"/>
    <mergeCell ref="J13:L13"/>
    <mergeCell ref="J10:L10"/>
    <mergeCell ref="G10:I10"/>
    <mergeCell ref="M3:M4"/>
    <mergeCell ref="A3:L3"/>
    <mergeCell ref="A4:L4"/>
    <mergeCell ref="J11:L11"/>
    <mergeCell ref="G27:I27"/>
    <mergeCell ref="P8:Z10"/>
    <mergeCell ref="A1:B1"/>
    <mergeCell ref="B15:C16"/>
    <mergeCell ref="A6:C6"/>
    <mergeCell ref="A10:A16"/>
    <mergeCell ref="D6:E6"/>
    <mergeCell ref="H6:K6"/>
    <mergeCell ref="J16:L16"/>
    <mergeCell ref="J12:L12"/>
    <mergeCell ref="G13:I13"/>
    <mergeCell ref="G14:I14"/>
    <mergeCell ref="G15:I15"/>
    <mergeCell ref="J14:L14"/>
    <mergeCell ref="J15:L15"/>
    <mergeCell ref="A8:C8"/>
    <mergeCell ref="D8:E8"/>
    <mergeCell ref="D13:E14"/>
    <mergeCell ref="P6:W6"/>
    <mergeCell ref="P11:Z12"/>
    <mergeCell ref="G21:I21"/>
    <mergeCell ref="B10:E10"/>
    <mergeCell ref="B11:E12"/>
    <mergeCell ref="H7:K8"/>
    <mergeCell ref="A51:C52"/>
    <mergeCell ref="A53:C54"/>
    <mergeCell ref="D51:D52"/>
    <mergeCell ref="E51:E52"/>
    <mergeCell ref="D53:D54"/>
    <mergeCell ref="E53:E54"/>
    <mergeCell ref="H53:M53"/>
    <mergeCell ref="G37:I37"/>
    <mergeCell ref="G42:I42"/>
    <mergeCell ref="G38:I38"/>
    <mergeCell ref="G39:I39"/>
    <mergeCell ref="G40:I40"/>
    <mergeCell ref="J46:L46"/>
    <mergeCell ref="J44:L44"/>
    <mergeCell ref="J38:L38"/>
    <mergeCell ref="J39:L39"/>
    <mergeCell ref="G47:I47"/>
    <mergeCell ref="G48:I48"/>
    <mergeCell ref="G45:I45"/>
    <mergeCell ref="G46:I46"/>
    <mergeCell ref="G43:I43"/>
    <mergeCell ref="J40:L40"/>
    <mergeCell ref="B37:C38"/>
  </mergeCells>
  <phoneticPr fontId="3"/>
  <dataValidations count="1">
    <dataValidation type="list" allowBlank="1" showInputMessage="1" showErrorMessage="1" sqref="M11:M16 M19:M24 M27:M32 M35:M40 M43:M48" xr:uid="{FE79E621-67A7-448F-B9CA-A135C6600FAF}">
      <formula1>",①,②,③,1,2,3,1（追）,2（追）,3（追）"</formula1>
    </dataValidation>
  </dataValidations>
  <pageMargins left="0.78740157480314965" right="0.78740157480314965" top="0.70866141732283472" bottom="0.59055118110236227" header="0.51181102362204722" footer="0.51181102362204722"/>
  <pageSetup paperSize="9" scale="59" orientation="portrait" r:id="rId1"/>
  <headerFooter alignWithMargins="0"/>
  <colBreaks count="1" manualBreakCount="1">
    <brk id="13" max="5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5" tint="0.59999389629810485"/>
  </sheetPr>
  <dimension ref="A1:Z57"/>
  <sheetViews>
    <sheetView view="pageBreakPreview" topLeftCell="B1" zoomScale="60" zoomScaleNormal="80" workbookViewId="0">
      <selection activeCell="B11" sqref="B11:E12"/>
    </sheetView>
  </sheetViews>
  <sheetFormatPr defaultColWidth="9.75" defaultRowHeight="15.75"/>
  <cols>
    <col min="1" max="1" width="4.75" style="46" customWidth="1"/>
    <col min="2" max="2" width="7.5" style="46" customWidth="1"/>
    <col min="3" max="3" width="7.625" style="46" customWidth="1"/>
    <col min="4" max="4" width="18.875" style="46" customWidth="1"/>
    <col min="5" max="5" width="10.5" style="46" customWidth="1"/>
    <col min="6" max="6" width="7.125" style="46" customWidth="1"/>
    <col min="7" max="7" width="7.625" style="46" customWidth="1"/>
    <col min="8" max="12" width="13" style="46" customWidth="1"/>
    <col min="13" max="13" width="12.375" style="46" customWidth="1"/>
    <col min="14" max="14" width="7.5" style="46" customWidth="1"/>
    <col min="15" max="15" width="7.5" style="2" customWidth="1"/>
    <col min="16" max="24" width="9.75" style="2"/>
    <col min="25" max="26" width="10.5" style="2" customWidth="1"/>
    <col min="27" max="16384" width="9.75" style="46"/>
  </cols>
  <sheetData>
    <row r="1" spans="1:26" ht="30" customHeight="1" thickBot="1">
      <c r="A1" s="789" t="s">
        <v>42</v>
      </c>
      <c r="B1" s="789"/>
      <c r="C1" s="161"/>
      <c r="E1" s="45"/>
      <c r="M1" s="76" t="s">
        <v>1</v>
      </c>
    </row>
    <row r="2" spans="1:26" s="2" customFormat="1" ht="15" customHeight="1" thickBot="1">
      <c r="A2" s="77"/>
      <c r="B2" s="77"/>
      <c r="I2" s="77"/>
      <c r="M2" s="79" t="s">
        <v>100</v>
      </c>
    </row>
    <row r="3" spans="1:26" s="47" customFormat="1" ht="27.75" customHeight="1">
      <c r="A3" s="639" t="s">
        <v>217</v>
      </c>
      <c r="B3" s="639"/>
      <c r="C3" s="639"/>
      <c r="D3" s="639"/>
      <c r="E3" s="639"/>
      <c r="F3" s="639"/>
      <c r="G3" s="639"/>
      <c r="H3" s="639"/>
      <c r="I3" s="639"/>
      <c r="J3" s="639"/>
      <c r="K3" s="639"/>
      <c r="L3" s="747"/>
      <c r="M3" s="745" t="str">
        <f>'様式１ '!$O$5</f>
        <v/>
      </c>
      <c r="O3" s="41"/>
      <c r="P3" s="41"/>
      <c r="Q3" s="41"/>
      <c r="R3" s="41"/>
      <c r="S3" s="41"/>
      <c r="T3" s="41"/>
      <c r="U3" s="41"/>
      <c r="V3" s="41"/>
      <c r="W3" s="41"/>
      <c r="X3" s="41"/>
      <c r="Y3" s="41"/>
      <c r="Z3" s="41"/>
    </row>
    <row r="4" spans="1:26" s="47" customFormat="1" ht="27.75" customHeight="1" thickBot="1">
      <c r="A4" s="639" t="s">
        <v>156</v>
      </c>
      <c r="B4" s="639"/>
      <c r="C4" s="639"/>
      <c r="D4" s="639"/>
      <c r="E4" s="639"/>
      <c r="F4" s="639"/>
      <c r="G4" s="639"/>
      <c r="H4" s="639"/>
      <c r="I4" s="639"/>
      <c r="J4" s="639"/>
      <c r="K4" s="639"/>
      <c r="L4" s="747"/>
      <c r="M4" s="746"/>
      <c r="O4" s="41"/>
      <c r="P4" s="41"/>
      <c r="Q4" s="41"/>
      <c r="R4" s="41"/>
      <c r="S4" s="41"/>
      <c r="T4" s="41"/>
      <c r="U4" s="41"/>
      <c r="V4" s="41"/>
      <c r="W4" s="41"/>
      <c r="X4" s="41"/>
      <c r="Y4" s="41"/>
      <c r="Z4" s="41"/>
    </row>
    <row r="5" spans="1:26" ht="16.5" thickBot="1"/>
    <row r="6" spans="1:26" s="49" customFormat="1" ht="42.75" customHeight="1" thickBot="1">
      <c r="A6" s="636" t="s">
        <v>103</v>
      </c>
      <c r="B6" s="637"/>
      <c r="C6" s="638"/>
      <c r="D6" s="748" t="str">
        <f>IF('様式１ '!H7="","",'様式１ '!H7)</f>
        <v/>
      </c>
      <c r="E6" s="749" t="e">
        <f>IF(#REF!="","",#REF!)</f>
        <v>#REF!</v>
      </c>
      <c r="F6" s="162"/>
      <c r="H6" s="750" t="s">
        <v>104</v>
      </c>
      <c r="I6" s="751"/>
      <c r="J6" s="751"/>
      <c r="K6" s="752"/>
      <c r="O6" s="3"/>
      <c r="P6" s="430" t="s">
        <v>109</v>
      </c>
      <c r="Q6" s="430"/>
      <c r="R6" s="430"/>
      <c r="S6" s="430"/>
      <c r="T6" s="430"/>
      <c r="U6" s="430"/>
      <c r="V6" s="430"/>
      <c r="W6" s="430"/>
      <c r="X6" s="3"/>
      <c r="Y6" s="3"/>
      <c r="Z6" s="3"/>
    </row>
    <row r="7" spans="1:26" s="49" customFormat="1" ht="12" customHeight="1" thickBot="1">
      <c r="H7" s="802" t="str">
        <f>IF('様式１ '!B15="","",'様式１ '!B15)</f>
        <v/>
      </c>
      <c r="I7" s="803" t="str">
        <f>IF('様式１ '!D15="","",'様式１ '!D15)</f>
        <v/>
      </c>
      <c r="J7" s="803" t="str">
        <f>IF('様式１ '!E15="","",'様式１ '!E15)</f>
        <v/>
      </c>
      <c r="K7" s="804" t="str">
        <f>IF('様式１ '!F15="","",'様式１ '!F15)</f>
        <v/>
      </c>
      <c r="O7" s="3"/>
      <c r="P7" s="3"/>
      <c r="Q7" s="3"/>
      <c r="R7" s="3"/>
      <c r="S7" s="3"/>
      <c r="T7" s="3"/>
      <c r="U7" s="3"/>
      <c r="V7" s="3"/>
      <c r="W7" s="3"/>
      <c r="X7" s="3"/>
      <c r="Y7" s="3"/>
      <c r="Z7" s="3"/>
    </row>
    <row r="8" spans="1:26" s="49" customFormat="1" ht="42.75" customHeight="1" thickBot="1">
      <c r="A8" s="640" t="s">
        <v>105</v>
      </c>
      <c r="B8" s="641"/>
      <c r="C8" s="642"/>
      <c r="D8" s="748" t="s">
        <v>139</v>
      </c>
      <c r="E8" s="808"/>
      <c r="F8" s="163"/>
      <c r="H8" s="805" t="str">
        <f>IF('様式１ '!C16="","",'様式１ '!C16)</f>
        <v/>
      </c>
      <c r="I8" s="806" t="str">
        <f>IF('様式１ '!D16="","",'様式１ '!D16)</f>
        <v/>
      </c>
      <c r="J8" s="806" t="str">
        <f>IF('様式１ '!E16="","",'様式１ '!E16)</f>
        <v/>
      </c>
      <c r="K8" s="807" t="str">
        <f>IF('様式１ '!F16="","",'様式１ '!F16)</f>
        <v/>
      </c>
      <c r="O8" s="100" t="s">
        <v>81</v>
      </c>
      <c r="P8" s="429" t="s">
        <v>116</v>
      </c>
      <c r="Q8" s="429"/>
      <c r="R8" s="429"/>
      <c r="S8" s="429"/>
      <c r="T8" s="429"/>
      <c r="U8" s="429"/>
      <c r="V8" s="429"/>
      <c r="W8" s="429"/>
      <c r="X8" s="429"/>
      <c r="Y8" s="429"/>
      <c r="Z8" s="429"/>
    </row>
    <row r="9" spans="1:26" s="49" customFormat="1" ht="13.5" customHeight="1" thickBot="1">
      <c r="L9" s="164"/>
      <c r="M9" s="164"/>
      <c r="O9" s="3"/>
      <c r="P9" s="429"/>
      <c r="Q9" s="429"/>
      <c r="R9" s="429"/>
      <c r="S9" s="429"/>
      <c r="T9" s="429"/>
      <c r="U9" s="429"/>
      <c r="V9" s="429"/>
      <c r="W9" s="429"/>
      <c r="X9" s="429"/>
      <c r="Y9" s="429"/>
      <c r="Z9" s="429"/>
    </row>
    <row r="10" spans="1:26" s="49" customFormat="1" ht="27" customHeight="1">
      <c r="A10" s="780">
        <v>1</v>
      </c>
      <c r="B10" s="762" t="s">
        <v>145</v>
      </c>
      <c r="C10" s="763"/>
      <c r="D10" s="763"/>
      <c r="E10" s="764"/>
      <c r="F10" s="165" t="s">
        <v>146</v>
      </c>
      <c r="G10" s="809" t="s">
        <v>112</v>
      </c>
      <c r="H10" s="810"/>
      <c r="I10" s="811"/>
      <c r="J10" s="771" t="s">
        <v>113</v>
      </c>
      <c r="K10" s="772"/>
      <c r="L10" s="773"/>
      <c r="M10" s="166" t="s">
        <v>115</v>
      </c>
      <c r="O10" s="3"/>
      <c r="P10" s="429"/>
      <c r="Q10" s="429"/>
      <c r="R10" s="429"/>
      <c r="S10" s="429"/>
      <c r="T10" s="429"/>
      <c r="U10" s="429"/>
      <c r="V10" s="429"/>
      <c r="W10" s="429"/>
      <c r="X10" s="429"/>
      <c r="Y10" s="429"/>
      <c r="Z10" s="429"/>
    </row>
    <row r="11" spans="1:26" s="49" customFormat="1" ht="27" customHeight="1">
      <c r="A11" s="781"/>
      <c r="B11" s="765"/>
      <c r="C11" s="766"/>
      <c r="D11" s="766"/>
      <c r="E11" s="767"/>
      <c r="F11" s="167">
        <v>1</v>
      </c>
      <c r="G11" s="774"/>
      <c r="H11" s="775"/>
      <c r="I11" s="776"/>
      <c r="J11" s="753" t="str">
        <f>IFERROR(VLOOKUP($G11,リスト!$A$2:$I$1992,4,FALSE),"")</f>
        <v/>
      </c>
      <c r="K11" s="754" t="str">
        <f>IFERROR(VLOOKUP($D11,#REF!,4,FALSE),"")</f>
        <v/>
      </c>
      <c r="L11" s="755" t="str">
        <f>IFERROR(VLOOKUP($D11,#REF!,4,FALSE),"")</f>
        <v/>
      </c>
      <c r="M11" s="213" t="str">
        <f>IFERROR(VLOOKUP($G11,リスト!$A$2:$I$1992,9,FALSE),"")</f>
        <v/>
      </c>
      <c r="O11" s="101" t="s">
        <v>13</v>
      </c>
      <c r="P11" s="429" t="s">
        <v>141</v>
      </c>
      <c r="Q11" s="429"/>
      <c r="R11" s="429"/>
      <c r="S11" s="429"/>
      <c r="T11" s="429"/>
      <c r="U11" s="429"/>
      <c r="V11" s="429"/>
      <c r="W11" s="429"/>
      <c r="X11" s="429"/>
      <c r="Y11" s="429"/>
      <c r="Z11" s="429"/>
    </row>
    <row r="12" spans="1:26" s="49" customFormat="1" ht="27" customHeight="1">
      <c r="A12" s="781"/>
      <c r="B12" s="768"/>
      <c r="C12" s="769"/>
      <c r="D12" s="769"/>
      <c r="E12" s="770"/>
      <c r="F12" s="167">
        <v>2</v>
      </c>
      <c r="G12" s="774"/>
      <c r="H12" s="775"/>
      <c r="I12" s="776"/>
      <c r="J12" s="753" t="str">
        <f>IFERROR(VLOOKUP($G12,リスト!$A$2:$I$1992,4,FALSE),"")</f>
        <v/>
      </c>
      <c r="K12" s="754" t="str">
        <f>IFERROR(VLOOKUP($D12,#REF!,4,FALSE),"")</f>
        <v/>
      </c>
      <c r="L12" s="755" t="str">
        <f>IFERROR(VLOOKUP($D12,#REF!,4,FALSE),"")</f>
        <v/>
      </c>
      <c r="M12" s="213" t="str">
        <f>IFERROR(VLOOKUP($G12,リスト!$A$2:$I$1992,9,FALSE),"")</f>
        <v/>
      </c>
      <c r="O12" s="3"/>
      <c r="P12" s="429"/>
      <c r="Q12" s="429"/>
      <c r="R12" s="429"/>
      <c r="S12" s="429"/>
      <c r="T12" s="429"/>
      <c r="U12" s="429"/>
      <c r="V12" s="429"/>
      <c r="W12" s="429"/>
      <c r="X12" s="429"/>
      <c r="Y12" s="429"/>
      <c r="Z12" s="429"/>
    </row>
    <row r="13" spans="1:26" s="49" customFormat="1" ht="27" customHeight="1">
      <c r="A13" s="781"/>
      <c r="B13" s="790" t="s">
        <v>147</v>
      </c>
      <c r="C13" s="791"/>
      <c r="D13" s="756"/>
      <c r="E13" s="756"/>
      <c r="F13" s="167">
        <v>3</v>
      </c>
      <c r="G13" s="774"/>
      <c r="H13" s="775"/>
      <c r="I13" s="776"/>
      <c r="J13" s="753" t="str">
        <f>IFERROR(VLOOKUP($G13,リスト!$A$2:$I$1992,4,FALSE),"")</f>
        <v/>
      </c>
      <c r="K13" s="754" t="str">
        <f>IFERROR(VLOOKUP($D13,#REF!,4,FALSE),"")</f>
        <v/>
      </c>
      <c r="L13" s="755" t="str">
        <f>IFERROR(VLOOKUP($D13,#REF!,4,FALSE),"")</f>
        <v/>
      </c>
      <c r="M13" s="213" t="str">
        <f>IFERROR(VLOOKUP($G13,リスト!$A$2:$I$1992,9,FALSE),"")</f>
        <v/>
      </c>
      <c r="O13" s="3"/>
      <c r="P13" s="21"/>
      <c r="Q13" s="21"/>
      <c r="R13" s="21"/>
      <c r="S13" s="21"/>
      <c r="T13" s="21"/>
      <c r="U13" s="21"/>
      <c r="V13" s="21"/>
      <c r="W13" s="21"/>
      <c r="X13" s="21"/>
      <c r="Y13" s="21"/>
      <c r="Z13" s="21"/>
    </row>
    <row r="14" spans="1:26" s="49" customFormat="1" ht="27" customHeight="1">
      <c r="A14" s="781"/>
      <c r="B14" s="794"/>
      <c r="C14" s="795"/>
      <c r="D14" s="756"/>
      <c r="E14" s="756"/>
      <c r="F14" s="167">
        <v>4</v>
      </c>
      <c r="G14" s="774"/>
      <c r="H14" s="775"/>
      <c r="I14" s="776"/>
      <c r="J14" s="753" t="str">
        <f>IFERROR(VLOOKUP($G14,リスト!$A$2:$I$1992,4,FALSE),"")</f>
        <v/>
      </c>
      <c r="K14" s="754" t="str">
        <f>IFERROR(VLOOKUP($D14,#REF!,4,FALSE),"")</f>
        <v/>
      </c>
      <c r="L14" s="755" t="str">
        <f>IFERROR(VLOOKUP($D14,#REF!,4,FALSE),"")</f>
        <v/>
      </c>
      <c r="M14" s="213" t="str">
        <f>IFERROR(VLOOKUP($G14,リスト!$A$2:$I$1992,9,FALSE),"")</f>
        <v/>
      </c>
      <c r="O14" s="101" t="s">
        <v>19</v>
      </c>
      <c r="P14" s="619" t="s">
        <v>148</v>
      </c>
      <c r="Q14" s="619"/>
      <c r="R14" s="619"/>
      <c r="S14" s="619"/>
      <c r="T14" s="619"/>
      <c r="U14" s="619"/>
      <c r="V14" s="619"/>
      <c r="W14" s="619"/>
      <c r="X14" s="619"/>
      <c r="Y14" s="619"/>
      <c r="Z14" s="619"/>
    </row>
    <row r="15" spans="1:26" s="49" customFormat="1" ht="27" customHeight="1">
      <c r="A15" s="781"/>
      <c r="B15" s="790" t="s">
        <v>149</v>
      </c>
      <c r="C15" s="791"/>
      <c r="D15" s="757"/>
      <c r="E15" s="757"/>
      <c r="F15" s="168">
        <v>5</v>
      </c>
      <c r="G15" s="774"/>
      <c r="H15" s="775"/>
      <c r="I15" s="776"/>
      <c r="J15" s="759" t="str">
        <f>IFERROR(VLOOKUP($G15,リスト!$A$2:$I$1992,4,FALSE),"")</f>
        <v/>
      </c>
      <c r="K15" s="760" t="str">
        <f>IFERROR(VLOOKUP($D15,#REF!,4,FALSE),"")</f>
        <v/>
      </c>
      <c r="L15" s="761" t="str">
        <f>IFERROR(VLOOKUP($D15,#REF!,4,FALSE),"")</f>
        <v/>
      </c>
      <c r="M15" s="213" t="str">
        <f>IFERROR(VLOOKUP($G15,リスト!$A$2:$I$1992,9,FALSE),"")</f>
        <v/>
      </c>
      <c r="O15" s="3"/>
      <c r="P15" s="3"/>
      <c r="Q15" s="3"/>
      <c r="R15" s="3"/>
      <c r="S15" s="3"/>
      <c r="T15" s="21"/>
      <c r="U15" s="21"/>
      <c r="V15" s="21"/>
      <c r="W15" s="21"/>
      <c r="X15" s="21"/>
      <c r="Y15" s="21"/>
      <c r="Z15" s="21"/>
    </row>
    <row r="16" spans="1:26" s="49" customFormat="1" ht="27" customHeight="1" thickBot="1">
      <c r="A16" s="782"/>
      <c r="B16" s="792"/>
      <c r="C16" s="793"/>
      <c r="D16" s="758"/>
      <c r="E16" s="758"/>
      <c r="F16" s="169"/>
      <c r="G16" s="783"/>
      <c r="H16" s="784"/>
      <c r="I16" s="785"/>
      <c r="J16" s="783"/>
      <c r="K16" s="784"/>
      <c r="L16" s="785"/>
      <c r="M16" s="170" t="str">
        <f>IFERROR(VLOOKUP($G16,#REF!,9,FALSE),"")</f>
        <v/>
      </c>
      <c r="O16" s="101" t="s">
        <v>150</v>
      </c>
      <c r="P16" s="619" t="s">
        <v>151</v>
      </c>
      <c r="Q16" s="619"/>
      <c r="R16" s="619"/>
      <c r="S16" s="619"/>
      <c r="T16" s="619"/>
      <c r="U16" s="619"/>
      <c r="V16" s="619"/>
      <c r="W16" s="619"/>
      <c r="X16" s="619"/>
      <c r="Y16" s="619"/>
      <c r="Z16" s="619"/>
    </row>
    <row r="17" spans="1:26" s="49" customFormat="1" ht="12" customHeight="1" thickBot="1">
      <c r="A17" s="53"/>
      <c r="B17" s="53"/>
      <c r="C17" s="171"/>
      <c r="D17" s="172"/>
      <c r="E17" s="172"/>
      <c r="F17" s="171"/>
      <c r="G17" s="171"/>
      <c r="H17" s="171"/>
      <c r="I17" s="171"/>
      <c r="J17" s="171"/>
      <c r="K17" s="171"/>
      <c r="L17" s="171"/>
      <c r="M17" s="160"/>
      <c r="O17" s="102"/>
      <c r="P17" s="3"/>
      <c r="Q17" s="103"/>
      <c r="R17" s="103"/>
      <c r="S17" s="103"/>
      <c r="T17" s="103"/>
      <c r="U17" s="103"/>
      <c r="V17" s="103"/>
      <c r="W17" s="103"/>
      <c r="X17" s="103"/>
      <c r="Y17" s="103"/>
      <c r="Z17" s="103"/>
    </row>
    <row r="18" spans="1:26" s="49" customFormat="1" ht="27" customHeight="1">
      <c r="A18" s="780">
        <v>2</v>
      </c>
      <c r="B18" s="777" t="s">
        <v>145</v>
      </c>
      <c r="C18" s="778"/>
      <c r="D18" s="778"/>
      <c r="E18" s="779"/>
      <c r="F18" s="165" t="s">
        <v>146</v>
      </c>
      <c r="G18" s="786" t="s">
        <v>112</v>
      </c>
      <c r="H18" s="787"/>
      <c r="I18" s="788"/>
      <c r="J18" s="777" t="s">
        <v>113</v>
      </c>
      <c r="K18" s="778"/>
      <c r="L18" s="779"/>
      <c r="M18" s="173" t="s">
        <v>115</v>
      </c>
      <c r="O18" s="102" t="s">
        <v>152</v>
      </c>
      <c r="P18" s="103" t="s">
        <v>153</v>
      </c>
      <c r="Q18" s="103"/>
      <c r="R18" s="103"/>
      <c r="S18" s="103"/>
      <c r="T18" s="103"/>
      <c r="U18" s="103"/>
      <c r="V18" s="103"/>
      <c r="W18" s="103"/>
      <c r="X18" s="103"/>
      <c r="Y18" s="103"/>
      <c r="Z18" s="103"/>
    </row>
    <row r="19" spans="1:26" s="49" customFormat="1" ht="27" customHeight="1">
      <c r="A19" s="781"/>
      <c r="B19" s="765"/>
      <c r="C19" s="766"/>
      <c r="D19" s="766"/>
      <c r="E19" s="767"/>
      <c r="F19" s="167">
        <v>1</v>
      </c>
      <c r="G19" s="774"/>
      <c r="H19" s="775"/>
      <c r="I19" s="776"/>
      <c r="J19" s="753" t="str">
        <f>IFERROR(VLOOKUP($G19,リスト!$A$2:$I$1992,4,FALSE),"")</f>
        <v/>
      </c>
      <c r="K19" s="754" t="str">
        <f>IFERROR(VLOOKUP($D19,#REF!,4,FALSE),"")</f>
        <v/>
      </c>
      <c r="L19" s="755" t="str">
        <f>IFERROR(VLOOKUP($D19,#REF!,4,FALSE),"")</f>
        <v/>
      </c>
      <c r="M19" s="213" t="str">
        <f>IFERROR(VLOOKUP($G19,リスト!$A$2:$I$1992,9,FALSE),"")</f>
        <v/>
      </c>
      <c r="O19" s="3"/>
      <c r="P19" s="21"/>
      <c r="Q19" s="21"/>
      <c r="R19" s="21"/>
      <c r="S19" s="21"/>
      <c r="T19" s="21"/>
      <c r="U19" s="21"/>
      <c r="V19" s="21"/>
      <c r="W19" s="21"/>
      <c r="X19" s="21"/>
      <c r="Y19" s="21"/>
      <c r="Z19" s="21"/>
    </row>
    <row r="20" spans="1:26" s="49" customFormat="1" ht="27" customHeight="1">
      <c r="A20" s="781"/>
      <c r="B20" s="768"/>
      <c r="C20" s="769"/>
      <c r="D20" s="769"/>
      <c r="E20" s="770"/>
      <c r="F20" s="167">
        <v>2</v>
      </c>
      <c r="G20" s="774"/>
      <c r="H20" s="775"/>
      <c r="I20" s="776"/>
      <c r="J20" s="753" t="str">
        <f>IFERROR(VLOOKUP($G20,リスト!$A$2:$I$1992,4,FALSE),"")</f>
        <v/>
      </c>
      <c r="K20" s="754" t="str">
        <f>IFERROR(VLOOKUP($D20,#REF!,4,FALSE),"")</f>
        <v/>
      </c>
      <c r="L20" s="755" t="str">
        <f>IFERROR(VLOOKUP($D20,#REF!,4,FALSE),"")</f>
        <v/>
      </c>
      <c r="M20" s="213" t="str">
        <f>IFERROR(VLOOKUP($G20,リスト!$A$2:$I$1992,9,FALSE),"")</f>
        <v/>
      </c>
      <c r="O20" s="3"/>
      <c r="P20" s="21"/>
      <c r="Q20" s="21"/>
      <c r="R20" s="21"/>
      <c r="S20" s="21"/>
      <c r="T20" s="21"/>
      <c r="U20" s="21"/>
      <c r="V20" s="21"/>
      <c r="W20" s="21"/>
      <c r="X20" s="21"/>
      <c r="Y20" s="21"/>
      <c r="Z20" s="21"/>
    </row>
    <row r="21" spans="1:26" s="49" customFormat="1" ht="27" customHeight="1">
      <c r="A21" s="781"/>
      <c r="B21" s="796" t="s">
        <v>147</v>
      </c>
      <c r="C21" s="797"/>
      <c r="D21" s="756"/>
      <c r="E21" s="756"/>
      <c r="F21" s="167">
        <v>3</v>
      </c>
      <c r="G21" s="774"/>
      <c r="H21" s="775"/>
      <c r="I21" s="776"/>
      <c r="J21" s="753" t="str">
        <f>IFERROR(VLOOKUP($G21,リスト!$A$2:$I$1992,4,FALSE),"")</f>
        <v/>
      </c>
      <c r="K21" s="754" t="str">
        <f>IFERROR(VLOOKUP($D21,#REF!,4,FALSE),"")</f>
        <v/>
      </c>
      <c r="L21" s="755" t="str">
        <f>IFERROR(VLOOKUP($D21,#REF!,4,FALSE),"")</f>
        <v/>
      </c>
      <c r="M21" s="213" t="str">
        <f>IFERROR(VLOOKUP($G21,リスト!$A$2:$I$1992,9,FALSE),"")</f>
        <v/>
      </c>
      <c r="O21" s="3"/>
      <c r="P21" s="21"/>
      <c r="Q21" s="21"/>
      <c r="R21" s="21"/>
      <c r="S21" s="21"/>
      <c r="T21" s="21"/>
      <c r="U21" s="21"/>
      <c r="V21" s="21"/>
      <c r="W21" s="21"/>
      <c r="X21" s="21"/>
      <c r="Y21" s="21"/>
      <c r="Z21" s="21"/>
    </row>
    <row r="22" spans="1:26" s="49" customFormat="1" ht="27" customHeight="1">
      <c r="A22" s="781"/>
      <c r="B22" s="798"/>
      <c r="C22" s="799"/>
      <c r="D22" s="756"/>
      <c r="E22" s="756"/>
      <c r="F22" s="167">
        <v>4</v>
      </c>
      <c r="G22" s="774"/>
      <c r="H22" s="775"/>
      <c r="I22" s="776"/>
      <c r="J22" s="753" t="str">
        <f>IFERROR(VLOOKUP($G22,リスト!$A$2:$I$1992,4,FALSE),"")</f>
        <v/>
      </c>
      <c r="K22" s="754" t="str">
        <f>IFERROR(VLOOKUP($D22,#REF!,4,FALSE),"")</f>
        <v/>
      </c>
      <c r="L22" s="755" t="str">
        <f>IFERROR(VLOOKUP($D22,#REF!,4,FALSE),"")</f>
        <v/>
      </c>
      <c r="M22" s="213" t="str">
        <f>IFERROR(VLOOKUP($G22,リスト!$A$2:$I$1992,9,FALSE),"")</f>
        <v/>
      </c>
      <c r="O22" s="101"/>
      <c r="P22" s="21"/>
      <c r="Q22" s="21"/>
      <c r="R22" s="21"/>
      <c r="S22" s="21"/>
      <c r="T22" s="21"/>
      <c r="U22" s="21"/>
      <c r="V22" s="21"/>
      <c r="W22" s="21"/>
      <c r="X22" s="21"/>
      <c r="Y22" s="21"/>
      <c r="Z22" s="21"/>
    </row>
    <row r="23" spans="1:26" s="49" customFormat="1" ht="27" customHeight="1">
      <c r="A23" s="781"/>
      <c r="B23" s="796" t="s">
        <v>149</v>
      </c>
      <c r="C23" s="797"/>
      <c r="D23" s="757"/>
      <c r="E23" s="757"/>
      <c r="F23" s="168">
        <v>5</v>
      </c>
      <c r="G23" s="774"/>
      <c r="H23" s="775"/>
      <c r="I23" s="776"/>
      <c r="J23" s="759" t="str">
        <f>IFERROR(VLOOKUP($G23,リスト!$A$2:$I$1992,4,FALSE),"")</f>
        <v/>
      </c>
      <c r="K23" s="760" t="str">
        <f>IFERROR(VLOOKUP($D23,#REF!,4,FALSE),"")</f>
        <v/>
      </c>
      <c r="L23" s="761" t="str">
        <f>IFERROR(VLOOKUP($D23,#REF!,4,FALSE),"")</f>
        <v/>
      </c>
      <c r="M23" s="213" t="str">
        <f>IFERROR(VLOOKUP($G23,リスト!$A$2:$I$1992,9,FALSE),"")</f>
        <v/>
      </c>
      <c r="O23" s="3"/>
      <c r="P23" s="21"/>
      <c r="Q23" s="21"/>
      <c r="R23" s="21"/>
      <c r="S23" s="21"/>
      <c r="T23" s="21"/>
      <c r="U23" s="21"/>
      <c r="V23" s="21"/>
      <c r="W23" s="21"/>
      <c r="X23" s="21"/>
      <c r="Y23" s="21"/>
      <c r="Z23" s="21"/>
    </row>
    <row r="24" spans="1:26" s="49" customFormat="1" ht="27" customHeight="1" thickBot="1">
      <c r="A24" s="782"/>
      <c r="B24" s="800"/>
      <c r="C24" s="801"/>
      <c r="D24" s="758"/>
      <c r="E24" s="758"/>
      <c r="F24" s="169"/>
      <c r="G24" s="783"/>
      <c r="H24" s="784"/>
      <c r="I24" s="785"/>
      <c r="J24" s="783"/>
      <c r="K24" s="784"/>
      <c r="L24" s="785"/>
      <c r="M24" s="170" t="str">
        <f>IFERROR(VLOOKUP($G24,#REF!,9,FALSE),"")</f>
        <v/>
      </c>
      <c r="O24" s="101"/>
      <c r="P24" s="27"/>
      <c r="Q24" s="27"/>
      <c r="R24" s="27"/>
      <c r="S24" s="27"/>
      <c r="T24" s="27"/>
      <c r="U24" s="27"/>
      <c r="V24" s="27"/>
      <c r="W24" s="27"/>
      <c r="X24" s="27"/>
      <c r="Y24" s="27"/>
      <c r="Z24" s="27"/>
    </row>
    <row r="25" spans="1:26" s="49" customFormat="1" ht="12" customHeight="1" thickBot="1">
      <c r="A25" s="53"/>
      <c r="B25" s="53"/>
      <c r="C25" s="171"/>
      <c r="D25" s="172"/>
      <c r="E25" s="172"/>
      <c r="F25" s="171"/>
      <c r="G25" s="171"/>
      <c r="H25" s="171"/>
      <c r="I25" s="171"/>
      <c r="J25" s="171"/>
      <c r="K25" s="171"/>
      <c r="L25" s="171"/>
      <c r="M25" s="160"/>
      <c r="O25" s="3"/>
      <c r="P25" s="27"/>
      <c r="Q25" s="27"/>
      <c r="R25" s="27"/>
      <c r="S25" s="27"/>
      <c r="T25" s="27"/>
      <c r="U25" s="27"/>
      <c r="V25" s="27"/>
      <c r="W25" s="27"/>
      <c r="X25" s="27"/>
      <c r="Y25" s="27"/>
      <c r="Z25" s="27"/>
    </row>
    <row r="26" spans="1:26" s="49" customFormat="1" ht="27" customHeight="1">
      <c r="A26" s="814">
        <v>3</v>
      </c>
      <c r="B26" s="777" t="s">
        <v>145</v>
      </c>
      <c r="C26" s="778"/>
      <c r="D26" s="778"/>
      <c r="E26" s="779"/>
      <c r="F26" s="165" t="s">
        <v>146</v>
      </c>
      <c r="G26" s="786" t="s">
        <v>112</v>
      </c>
      <c r="H26" s="787"/>
      <c r="I26" s="788"/>
      <c r="J26" s="777" t="s">
        <v>113</v>
      </c>
      <c r="K26" s="778"/>
      <c r="L26" s="779"/>
      <c r="M26" s="173" t="s">
        <v>115</v>
      </c>
      <c r="O26" s="101"/>
      <c r="P26" s="27"/>
      <c r="Q26" s="27"/>
      <c r="R26" s="27"/>
      <c r="S26" s="27"/>
      <c r="T26" s="27"/>
      <c r="U26" s="27"/>
      <c r="V26" s="27"/>
      <c r="W26" s="27"/>
      <c r="X26" s="27"/>
      <c r="Y26" s="27"/>
      <c r="Z26" s="27"/>
    </row>
    <row r="27" spans="1:26" s="49" customFormat="1" ht="27" customHeight="1">
      <c r="A27" s="815"/>
      <c r="B27" s="765"/>
      <c r="C27" s="766"/>
      <c r="D27" s="766"/>
      <c r="E27" s="767"/>
      <c r="F27" s="167">
        <v>1</v>
      </c>
      <c r="G27" s="774"/>
      <c r="H27" s="775"/>
      <c r="I27" s="776"/>
      <c r="J27" s="753" t="str">
        <f>IFERROR(VLOOKUP($G27,リスト!$A$2:$I$1992,4,FALSE),"")</f>
        <v/>
      </c>
      <c r="K27" s="754" t="str">
        <f>IFERROR(VLOOKUP($D27,#REF!,4,FALSE),"")</f>
        <v/>
      </c>
      <c r="L27" s="755" t="str">
        <f>IFERROR(VLOOKUP($D27,#REF!,4,FALSE),"")</f>
        <v/>
      </c>
      <c r="M27" s="213" t="str">
        <f>IFERROR(VLOOKUP($G27,リスト!$A$2:$I$1992,9,FALSE),"")</f>
        <v/>
      </c>
      <c r="O27" s="3"/>
      <c r="P27" s="27"/>
      <c r="Q27" s="27"/>
      <c r="R27" s="27"/>
      <c r="S27" s="27"/>
      <c r="T27" s="27"/>
      <c r="U27" s="27"/>
      <c r="V27" s="27"/>
      <c r="W27" s="27"/>
      <c r="X27" s="27"/>
      <c r="Y27" s="27"/>
      <c r="Z27" s="27"/>
    </row>
    <row r="28" spans="1:26" s="49" customFormat="1" ht="27" customHeight="1">
      <c r="A28" s="815"/>
      <c r="B28" s="768"/>
      <c r="C28" s="769"/>
      <c r="D28" s="769"/>
      <c r="E28" s="770"/>
      <c r="F28" s="167">
        <v>2</v>
      </c>
      <c r="G28" s="774"/>
      <c r="H28" s="775"/>
      <c r="I28" s="776"/>
      <c r="J28" s="753" t="str">
        <f>IFERROR(VLOOKUP($G28,リスト!$A$2:$I$1992,4,FALSE),"")</f>
        <v/>
      </c>
      <c r="K28" s="754" t="str">
        <f>IFERROR(VLOOKUP($D28,#REF!,4,FALSE),"")</f>
        <v/>
      </c>
      <c r="L28" s="755" t="str">
        <f>IFERROR(VLOOKUP($D28,#REF!,4,FALSE),"")</f>
        <v/>
      </c>
      <c r="M28" s="213" t="str">
        <f>IFERROR(VLOOKUP($G28,リスト!$A$2:$I$1992,9,FALSE),"")</f>
        <v/>
      </c>
      <c r="O28" s="27"/>
      <c r="P28" s="3"/>
      <c r="Q28" s="3"/>
      <c r="R28" s="3"/>
      <c r="S28" s="3"/>
      <c r="T28" s="3"/>
      <c r="U28" s="3"/>
      <c r="V28" s="3"/>
      <c r="W28" s="3"/>
      <c r="X28" s="3"/>
      <c r="Y28" s="3"/>
      <c r="Z28" s="3"/>
    </row>
    <row r="29" spans="1:26" s="49" customFormat="1" ht="27" customHeight="1">
      <c r="A29" s="815"/>
      <c r="B29" s="796" t="s">
        <v>147</v>
      </c>
      <c r="C29" s="797"/>
      <c r="D29" s="756"/>
      <c r="E29" s="756"/>
      <c r="F29" s="167">
        <v>3</v>
      </c>
      <c r="G29" s="774"/>
      <c r="H29" s="775"/>
      <c r="I29" s="776"/>
      <c r="J29" s="753" t="str">
        <f>IFERROR(VLOOKUP($G29,リスト!$A$2:$I$1992,4,FALSE),"")</f>
        <v/>
      </c>
      <c r="K29" s="754" t="str">
        <f>IFERROR(VLOOKUP($D29,#REF!,4,FALSE),"")</f>
        <v/>
      </c>
      <c r="L29" s="755" t="str">
        <f>IFERROR(VLOOKUP($D29,#REF!,4,FALSE),"")</f>
        <v/>
      </c>
      <c r="M29" s="213" t="str">
        <f>IFERROR(VLOOKUP($G29,リスト!$A$2:$I$1992,9,FALSE),"")</f>
        <v/>
      </c>
      <c r="O29" s="27"/>
      <c r="P29" s="3"/>
      <c r="Q29" s="3"/>
      <c r="R29" s="3"/>
      <c r="S29" s="3"/>
      <c r="T29" s="3"/>
      <c r="U29" s="3"/>
      <c r="V29" s="3"/>
      <c r="W29" s="3"/>
      <c r="X29" s="3"/>
      <c r="Y29" s="3"/>
      <c r="Z29" s="3"/>
    </row>
    <row r="30" spans="1:26" s="49" customFormat="1" ht="27" customHeight="1">
      <c r="A30" s="781"/>
      <c r="B30" s="798"/>
      <c r="C30" s="799"/>
      <c r="D30" s="756"/>
      <c r="E30" s="756"/>
      <c r="F30" s="167">
        <v>4</v>
      </c>
      <c r="G30" s="774"/>
      <c r="H30" s="775"/>
      <c r="I30" s="776"/>
      <c r="J30" s="753" t="str">
        <f>IFERROR(VLOOKUP($G30,リスト!$A$2:$I$1992,4,FALSE),"")</f>
        <v/>
      </c>
      <c r="K30" s="754" t="str">
        <f>IFERROR(VLOOKUP($D30,#REF!,4,FALSE),"")</f>
        <v/>
      </c>
      <c r="L30" s="755" t="str">
        <f>IFERROR(VLOOKUP($D30,#REF!,4,FALSE),"")</f>
        <v/>
      </c>
      <c r="M30" s="213" t="str">
        <f>IFERROR(VLOOKUP($G30,リスト!$A$2:$I$1992,9,FALSE),"")</f>
        <v/>
      </c>
      <c r="O30" s="27"/>
      <c r="P30" s="3"/>
      <c r="Q30" s="3"/>
      <c r="R30" s="3"/>
      <c r="S30" s="3"/>
      <c r="T30" s="3"/>
      <c r="U30" s="3"/>
      <c r="V30" s="3"/>
      <c r="W30" s="3"/>
      <c r="X30" s="3"/>
      <c r="Y30" s="3"/>
      <c r="Z30" s="3"/>
    </row>
    <row r="31" spans="1:26" s="49" customFormat="1" ht="27" customHeight="1">
      <c r="A31" s="781"/>
      <c r="B31" s="796" t="s">
        <v>149</v>
      </c>
      <c r="C31" s="797"/>
      <c r="D31" s="757"/>
      <c r="E31" s="757"/>
      <c r="F31" s="168">
        <v>5</v>
      </c>
      <c r="G31" s="774"/>
      <c r="H31" s="775"/>
      <c r="I31" s="776"/>
      <c r="J31" s="759" t="str">
        <f>IFERROR(VLOOKUP($G31,リスト!$A$2:$I$1992,4,FALSE),"")</f>
        <v/>
      </c>
      <c r="K31" s="760" t="str">
        <f>IFERROR(VLOOKUP($D31,#REF!,4,FALSE),"")</f>
        <v/>
      </c>
      <c r="L31" s="761" t="str">
        <f>IFERROR(VLOOKUP($D31,#REF!,4,FALSE),"")</f>
        <v/>
      </c>
      <c r="M31" s="213" t="str">
        <f>IFERROR(VLOOKUP($G31,リスト!$A$2:$I$1992,9,FALSE),"")</f>
        <v/>
      </c>
      <c r="O31" s="27"/>
      <c r="P31" s="3"/>
      <c r="Q31" s="3"/>
      <c r="R31" s="3"/>
      <c r="S31" s="3"/>
      <c r="T31" s="3"/>
      <c r="U31" s="3"/>
      <c r="V31" s="3"/>
      <c r="W31" s="3"/>
      <c r="X31" s="3"/>
      <c r="Y31" s="3"/>
      <c r="Z31" s="3"/>
    </row>
    <row r="32" spans="1:26" s="49" customFormat="1" ht="27" customHeight="1" thickBot="1">
      <c r="A32" s="782"/>
      <c r="B32" s="800"/>
      <c r="C32" s="801"/>
      <c r="D32" s="758"/>
      <c r="E32" s="758"/>
      <c r="F32" s="169"/>
      <c r="G32" s="783"/>
      <c r="H32" s="784"/>
      <c r="I32" s="785"/>
      <c r="J32" s="783"/>
      <c r="K32" s="784"/>
      <c r="L32" s="785"/>
      <c r="M32" s="170" t="str">
        <f>IFERROR(VLOOKUP($G32,#REF!,9,FALSE),"")</f>
        <v/>
      </c>
      <c r="O32" s="3"/>
      <c r="P32" s="3"/>
      <c r="Q32" s="3"/>
      <c r="R32" s="3"/>
      <c r="S32" s="3"/>
      <c r="T32" s="3"/>
      <c r="U32" s="3"/>
      <c r="V32" s="3"/>
      <c r="W32" s="3"/>
      <c r="X32" s="3"/>
      <c r="Y32" s="3"/>
      <c r="Z32" s="3"/>
    </row>
    <row r="33" spans="1:26" s="49" customFormat="1" ht="12" customHeight="1" thickBot="1">
      <c r="A33" s="53"/>
      <c r="B33" s="53"/>
      <c r="C33" s="171"/>
      <c r="D33" s="172"/>
      <c r="E33" s="172"/>
      <c r="F33" s="171"/>
      <c r="G33" s="171"/>
      <c r="H33" s="171"/>
      <c r="I33" s="171"/>
      <c r="J33" s="171"/>
      <c r="K33" s="171"/>
      <c r="L33" s="171"/>
      <c r="M33" s="160"/>
      <c r="O33" s="3"/>
      <c r="P33" s="3"/>
      <c r="Q33" s="3"/>
      <c r="R33" s="3"/>
      <c r="S33" s="3"/>
      <c r="T33" s="3"/>
      <c r="U33" s="3"/>
      <c r="V33" s="3"/>
      <c r="W33" s="3"/>
      <c r="X33" s="3"/>
      <c r="Y33" s="3"/>
      <c r="Z33" s="3"/>
    </row>
    <row r="34" spans="1:26" s="49" customFormat="1" ht="27" customHeight="1">
      <c r="A34" s="780">
        <v>4</v>
      </c>
      <c r="B34" s="777" t="s">
        <v>145</v>
      </c>
      <c r="C34" s="778"/>
      <c r="D34" s="778"/>
      <c r="E34" s="779"/>
      <c r="F34" s="165" t="s">
        <v>146</v>
      </c>
      <c r="G34" s="786" t="s">
        <v>112</v>
      </c>
      <c r="H34" s="787"/>
      <c r="I34" s="788"/>
      <c r="J34" s="777" t="s">
        <v>113</v>
      </c>
      <c r="K34" s="778"/>
      <c r="L34" s="779"/>
      <c r="M34" s="173" t="s">
        <v>115</v>
      </c>
      <c r="O34" s="3"/>
      <c r="P34" s="3"/>
      <c r="Q34" s="3"/>
      <c r="R34" s="3"/>
      <c r="S34" s="3"/>
      <c r="T34" s="3"/>
      <c r="U34" s="3"/>
      <c r="V34" s="3"/>
      <c r="W34" s="3"/>
      <c r="X34" s="3"/>
      <c r="Y34" s="3"/>
      <c r="Z34" s="3"/>
    </row>
    <row r="35" spans="1:26" s="49" customFormat="1" ht="27" customHeight="1">
      <c r="A35" s="812"/>
      <c r="B35" s="765"/>
      <c r="C35" s="766"/>
      <c r="D35" s="766"/>
      <c r="E35" s="767"/>
      <c r="F35" s="167">
        <v>1</v>
      </c>
      <c r="G35" s="774"/>
      <c r="H35" s="775"/>
      <c r="I35" s="776"/>
      <c r="J35" s="753" t="str">
        <f>IFERROR(VLOOKUP($G35,リスト!$A$2:$I$1992,4,FALSE),"")</f>
        <v/>
      </c>
      <c r="K35" s="754" t="str">
        <f>IFERROR(VLOOKUP($D35,#REF!,4,FALSE),"")</f>
        <v/>
      </c>
      <c r="L35" s="755" t="str">
        <f>IFERROR(VLOOKUP($D35,#REF!,4,FALSE),"")</f>
        <v/>
      </c>
      <c r="M35" s="213" t="str">
        <f>IFERROR(VLOOKUP($G35,リスト!$A$2:$I$1992,9,FALSE),"")</f>
        <v/>
      </c>
      <c r="O35" s="3"/>
      <c r="P35" s="3"/>
      <c r="Q35" s="3"/>
      <c r="R35" s="3"/>
      <c r="S35" s="3"/>
      <c r="T35" s="3"/>
      <c r="U35" s="3"/>
      <c r="V35" s="3"/>
      <c r="W35" s="3"/>
      <c r="X35" s="3"/>
      <c r="Y35" s="3"/>
      <c r="Z35" s="3"/>
    </row>
    <row r="36" spans="1:26" s="49" customFormat="1" ht="27" customHeight="1">
      <c r="A36" s="812"/>
      <c r="B36" s="768"/>
      <c r="C36" s="769"/>
      <c r="D36" s="769"/>
      <c r="E36" s="770"/>
      <c r="F36" s="167">
        <v>2</v>
      </c>
      <c r="G36" s="774"/>
      <c r="H36" s="775"/>
      <c r="I36" s="776"/>
      <c r="J36" s="753" t="str">
        <f>IFERROR(VLOOKUP($G36,リスト!$A$2:$I$1992,4,FALSE),"")</f>
        <v/>
      </c>
      <c r="K36" s="754" t="str">
        <f>IFERROR(VLOOKUP($D36,#REF!,4,FALSE),"")</f>
        <v/>
      </c>
      <c r="L36" s="755" t="str">
        <f>IFERROR(VLOOKUP($D36,#REF!,4,FALSE),"")</f>
        <v/>
      </c>
      <c r="M36" s="213" t="str">
        <f>IFERROR(VLOOKUP($G36,リスト!$A$2:$I$1992,9,FALSE),"")</f>
        <v/>
      </c>
      <c r="O36" s="3"/>
      <c r="P36" s="3"/>
      <c r="Q36" s="3"/>
      <c r="R36" s="3"/>
      <c r="S36" s="3"/>
      <c r="T36" s="3"/>
      <c r="U36" s="3"/>
      <c r="V36" s="3"/>
      <c r="W36" s="3"/>
      <c r="X36" s="3"/>
      <c r="Y36" s="3"/>
      <c r="Z36" s="3"/>
    </row>
    <row r="37" spans="1:26" s="49" customFormat="1" ht="27" customHeight="1">
      <c r="A37" s="812"/>
      <c r="B37" s="796" t="s">
        <v>147</v>
      </c>
      <c r="C37" s="797"/>
      <c r="D37" s="756"/>
      <c r="E37" s="756"/>
      <c r="F37" s="167">
        <v>3</v>
      </c>
      <c r="G37" s="774"/>
      <c r="H37" s="775"/>
      <c r="I37" s="776"/>
      <c r="J37" s="753" t="str">
        <f>IFERROR(VLOOKUP($G37,リスト!$A$2:$I$1992,4,FALSE),"")</f>
        <v/>
      </c>
      <c r="K37" s="754" t="str">
        <f>IFERROR(VLOOKUP($D37,#REF!,4,FALSE),"")</f>
        <v/>
      </c>
      <c r="L37" s="755" t="str">
        <f>IFERROR(VLOOKUP($D37,#REF!,4,FALSE),"")</f>
        <v/>
      </c>
      <c r="M37" s="213" t="str">
        <f>IFERROR(VLOOKUP($G37,リスト!$A$2:$I$1992,9,FALSE),"")</f>
        <v/>
      </c>
      <c r="O37" s="3"/>
      <c r="P37" s="3"/>
      <c r="Q37" s="3"/>
      <c r="R37" s="3"/>
      <c r="S37" s="3"/>
      <c r="T37" s="3"/>
      <c r="U37" s="3"/>
      <c r="V37" s="3"/>
      <c r="W37" s="3"/>
      <c r="X37" s="3"/>
      <c r="Y37" s="3"/>
      <c r="Z37" s="3"/>
    </row>
    <row r="38" spans="1:26" s="49" customFormat="1" ht="27" customHeight="1">
      <c r="A38" s="812"/>
      <c r="B38" s="798"/>
      <c r="C38" s="799"/>
      <c r="D38" s="756"/>
      <c r="E38" s="756"/>
      <c r="F38" s="167">
        <v>4</v>
      </c>
      <c r="G38" s="774"/>
      <c r="H38" s="775"/>
      <c r="I38" s="776"/>
      <c r="J38" s="753" t="str">
        <f>IFERROR(VLOOKUP($G38,リスト!$A$2:$I$1992,4,FALSE),"")</f>
        <v/>
      </c>
      <c r="K38" s="754" t="str">
        <f>IFERROR(VLOOKUP($D38,#REF!,4,FALSE),"")</f>
        <v/>
      </c>
      <c r="L38" s="755" t="str">
        <f>IFERROR(VLOOKUP($D38,#REF!,4,FALSE),"")</f>
        <v/>
      </c>
      <c r="M38" s="213" t="str">
        <f>IFERROR(VLOOKUP($G38,リスト!$A$2:$I$1992,9,FALSE),"")</f>
        <v/>
      </c>
      <c r="O38" s="3"/>
      <c r="P38" s="3"/>
      <c r="Q38" s="3"/>
      <c r="R38" s="3"/>
      <c r="S38" s="3"/>
      <c r="T38" s="3"/>
      <c r="U38" s="3"/>
      <c r="V38" s="3"/>
      <c r="W38" s="3"/>
      <c r="X38" s="3"/>
      <c r="Y38" s="3"/>
      <c r="Z38" s="3"/>
    </row>
    <row r="39" spans="1:26" s="49" customFormat="1" ht="27" customHeight="1">
      <c r="A39" s="812"/>
      <c r="B39" s="796" t="s">
        <v>149</v>
      </c>
      <c r="C39" s="797"/>
      <c r="D39" s="757"/>
      <c r="E39" s="757"/>
      <c r="F39" s="168">
        <v>5</v>
      </c>
      <c r="G39" s="774"/>
      <c r="H39" s="775"/>
      <c r="I39" s="776"/>
      <c r="J39" s="759" t="str">
        <f>IFERROR(VLOOKUP($G39,リスト!$A$2:$I$1992,4,FALSE),"")</f>
        <v/>
      </c>
      <c r="K39" s="760" t="str">
        <f>IFERROR(VLOOKUP($D39,#REF!,4,FALSE),"")</f>
        <v/>
      </c>
      <c r="L39" s="761" t="str">
        <f>IFERROR(VLOOKUP($D39,#REF!,4,FALSE),"")</f>
        <v/>
      </c>
      <c r="M39" s="213" t="str">
        <f>IFERROR(VLOOKUP($G39,リスト!$A$2:$I$1992,9,FALSE),"")</f>
        <v/>
      </c>
      <c r="O39" s="3"/>
      <c r="P39" s="3"/>
      <c r="Q39" s="3"/>
      <c r="R39" s="3"/>
      <c r="S39" s="3"/>
      <c r="T39" s="3"/>
      <c r="U39" s="3"/>
      <c r="V39" s="3"/>
      <c r="W39" s="3"/>
      <c r="X39" s="3"/>
      <c r="Y39" s="3"/>
      <c r="Z39" s="3"/>
    </row>
    <row r="40" spans="1:26" s="49" customFormat="1" ht="27" customHeight="1" thickBot="1">
      <c r="A40" s="813"/>
      <c r="B40" s="800"/>
      <c r="C40" s="801"/>
      <c r="D40" s="758"/>
      <c r="E40" s="758"/>
      <c r="F40" s="169"/>
      <c r="G40" s="783"/>
      <c r="H40" s="784"/>
      <c r="I40" s="785"/>
      <c r="J40" s="783"/>
      <c r="K40" s="784"/>
      <c r="L40" s="785"/>
      <c r="M40" s="170"/>
      <c r="O40" s="3"/>
      <c r="P40" s="3"/>
      <c r="Q40" s="3"/>
      <c r="R40" s="3"/>
      <c r="S40" s="3"/>
      <c r="T40" s="3"/>
      <c r="U40" s="3"/>
      <c r="V40" s="3"/>
      <c r="W40" s="3"/>
      <c r="X40" s="3"/>
      <c r="Y40" s="3"/>
      <c r="Z40" s="3"/>
    </row>
    <row r="41" spans="1:26" s="49" customFormat="1" ht="12" customHeight="1" thickBot="1">
      <c r="A41" s="53"/>
      <c r="B41" s="53"/>
      <c r="C41" s="171"/>
      <c r="D41" s="172"/>
      <c r="E41" s="172"/>
      <c r="F41" s="171"/>
      <c r="G41" s="171"/>
      <c r="H41" s="171"/>
      <c r="I41" s="171"/>
      <c r="J41" s="171"/>
      <c r="K41" s="171"/>
      <c r="L41" s="171"/>
      <c r="M41" s="160"/>
      <c r="O41" s="3"/>
      <c r="P41" s="3"/>
      <c r="Q41" s="3"/>
      <c r="R41" s="3"/>
      <c r="S41" s="3"/>
      <c r="T41" s="3"/>
      <c r="U41" s="3"/>
      <c r="V41" s="3"/>
      <c r="W41" s="3"/>
      <c r="X41" s="3"/>
      <c r="Y41" s="3"/>
      <c r="Z41" s="3"/>
    </row>
    <row r="42" spans="1:26" s="49" customFormat="1" ht="27" customHeight="1">
      <c r="A42" s="780">
        <v>5</v>
      </c>
      <c r="B42" s="777" t="s">
        <v>145</v>
      </c>
      <c r="C42" s="778"/>
      <c r="D42" s="778"/>
      <c r="E42" s="779"/>
      <c r="F42" s="165" t="s">
        <v>146</v>
      </c>
      <c r="G42" s="786" t="s">
        <v>112</v>
      </c>
      <c r="H42" s="787"/>
      <c r="I42" s="788"/>
      <c r="J42" s="777" t="s">
        <v>113</v>
      </c>
      <c r="K42" s="778"/>
      <c r="L42" s="779"/>
      <c r="M42" s="173" t="s">
        <v>115</v>
      </c>
      <c r="O42" s="3"/>
      <c r="P42" s="3"/>
      <c r="Q42" s="3"/>
      <c r="R42" s="3"/>
      <c r="S42" s="3"/>
      <c r="T42" s="3"/>
      <c r="U42" s="3"/>
      <c r="V42" s="3"/>
      <c r="W42" s="3"/>
      <c r="X42" s="3"/>
      <c r="Y42" s="3"/>
      <c r="Z42" s="3"/>
    </row>
    <row r="43" spans="1:26" s="49" customFormat="1" ht="27" customHeight="1">
      <c r="A43" s="781"/>
      <c r="B43" s="765"/>
      <c r="C43" s="766"/>
      <c r="D43" s="766"/>
      <c r="E43" s="767"/>
      <c r="F43" s="167">
        <v>1</v>
      </c>
      <c r="G43" s="774"/>
      <c r="H43" s="775"/>
      <c r="I43" s="776"/>
      <c r="J43" s="753" t="str">
        <f>IFERROR(VLOOKUP(#REF!,リスト!$A$2:$I$1992,4,FALSE),"")</f>
        <v/>
      </c>
      <c r="K43" s="754" t="str">
        <f>IFERROR(VLOOKUP($D43,#REF!,4,FALSE),"")</f>
        <v/>
      </c>
      <c r="L43" s="755" t="str">
        <f>IFERROR(VLOOKUP($D43,#REF!,4,FALSE),"")</f>
        <v/>
      </c>
      <c r="M43" s="213" t="str">
        <f>IFERROR(VLOOKUP(#REF!,リスト!$A$2:$I$1992,9,FALSE),"")</f>
        <v/>
      </c>
      <c r="O43" s="3"/>
      <c r="P43" s="3"/>
      <c r="Q43" s="3"/>
      <c r="R43" s="3"/>
      <c r="S43" s="3"/>
      <c r="T43" s="3"/>
      <c r="U43" s="3"/>
      <c r="V43" s="3"/>
      <c r="W43" s="3"/>
      <c r="X43" s="3"/>
      <c r="Y43" s="3"/>
      <c r="Z43" s="3"/>
    </row>
    <row r="44" spans="1:26" s="49" customFormat="1" ht="27" customHeight="1">
      <c r="A44" s="781"/>
      <c r="B44" s="768"/>
      <c r="C44" s="769"/>
      <c r="D44" s="769"/>
      <c r="E44" s="770"/>
      <c r="F44" s="167">
        <v>2</v>
      </c>
      <c r="G44" s="774"/>
      <c r="H44" s="775"/>
      <c r="I44" s="776"/>
      <c r="J44" s="753" t="str">
        <f>IFERROR(VLOOKUP($G43,リスト!$A$2:$I$1992,4,FALSE),"")</f>
        <v/>
      </c>
      <c r="K44" s="754" t="str">
        <f>IFERROR(VLOOKUP($D44,#REF!,4,FALSE),"")</f>
        <v/>
      </c>
      <c r="L44" s="755" t="str">
        <f>IFERROR(VLOOKUP($D44,#REF!,4,FALSE),"")</f>
        <v/>
      </c>
      <c r="M44" s="213" t="str">
        <f>IFERROR(VLOOKUP($G43,リスト!$A$2:$I$1992,9,FALSE),"")</f>
        <v/>
      </c>
      <c r="O44" s="3"/>
      <c r="P44" s="3"/>
      <c r="Q44" s="3"/>
      <c r="R44" s="3"/>
      <c r="S44" s="3"/>
      <c r="T44" s="3"/>
      <c r="U44" s="3"/>
      <c r="V44" s="3"/>
      <c r="W44" s="3"/>
      <c r="X44" s="3"/>
      <c r="Y44" s="3"/>
      <c r="Z44" s="3"/>
    </row>
    <row r="45" spans="1:26" s="49" customFormat="1" ht="27" customHeight="1">
      <c r="A45" s="781"/>
      <c r="B45" s="796" t="s">
        <v>147</v>
      </c>
      <c r="C45" s="797"/>
      <c r="D45" s="756"/>
      <c r="E45" s="756"/>
      <c r="F45" s="167">
        <v>3</v>
      </c>
      <c r="G45" s="774"/>
      <c r="H45" s="775"/>
      <c r="I45" s="776"/>
      <c r="J45" s="753" t="str">
        <f>IFERROR(VLOOKUP($G45,リスト!$A$2:$I$1992,4,FALSE),"")</f>
        <v/>
      </c>
      <c r="K45" s="754" t="str">
        <f>IFERROR(VLOOKUP($D45,#REF!,4,FALSE),"")</f>
        <v/>
      </c>
      <c r="L45" s="755" t="str">
        <f>IFERROR(VLOOKUP($D45,#REF!,4,FALSE),"")</f>
        <v/>
      </c>
      <c r="M45" s="213" t="str">
        <f>IFERROR(VLOOKUP($G45,リスト!$A$2:$I$1992,9,FALSE),"")</f>
        <v/>
      </c>
      <c r="O45" s="3"/>
      <c r="P45" s="3"/>
      <c r="Q45" s="3"/>
      <c r="R45" s="3"/>
      <c r="S45" s="3"/>
      <c r="T45" s="3"/>
      <c r="U45" s="3"/>
      <c r="V45" s="3"/>
      <c r="W45" s="3"/>
      <c r="X45" s="3"/>
      <c r="Y45" s="3"/>
      <c r="Z45" s="3"/>
    </row>
    <row r="46" spans="1:26" s="49" customFormat="1" ht="27" customHeight="1">
      <c r="A46" s="781"/>
      <c r="B46" s="798"/>
      <c r="C46" s="799"/>
      <c r="D46" s="756"/>
      <c r="E46" s="756"/>
      <c r="F46" s="167">
        <v>4</v>
      </c>
      <c r="G46" s="774"/>
      <c r="H46" s="775"/>
      <c r="I46" s="776"/>
      <c r="J46" s="753" t="str">
        <f>IFERROR(VLOOKUP($G46,リスト!$A$2:$I$1992,4,FALSE),"")</f>
        <v/>
      </c>
      <c r="K46" s="754" t="str">
        <f>IFERROR(VLOOKUP($D46,#REF!,4,FALSE),"")</f>
        <v/>
      </c>
      <c r="L46" s="755" t="str">
        <f>IFERROR(VLOOKUP($D46,#REF!,4,FALSE),"")</f>
        <v/>
      </c>
      <c r="M46" s="213" t="str">
        <f>IFERROR(VLOOKUP($G46,リスト!$A$2:$I$1992,9,FALSE),"")</f>
        <v/>
      </c>
      <c r="O46" s="3"/>
      <c r="P46" s="3"/>
      <c r="Q46" s="3"/>
      <c r="R46" s="3"/>
      <c r="S46" s="3"/>
      <c r="T46" s="3"/>
      <c r="U46" s="3"/>
      <c r="V46" s="3"/>
      <c r="W46" s="3"/>
      <c r="X46" s="3"/>
      <c r="Y46" s="3"/>
      <c r="Z46" s="3"/>
    </row>
    <row r="47" spans="1:26" s="49" customFormat="1" ht="27" customHeight="1">
      <c r="A47" s="781"/>
      <c r="B47" s="796" t="s">
        <v>149</v>
      </c>
      <c r="C47" s="797"/>
      <c r="D47" s="757"/>
      <c r="E47" s="757"/>
      <c r="F47" s="168">
        <v>5</v>
      </c>
      <c r="G47" s="774"/>
      <c r="H47" s="775"/>
      <c r="I47" s="776"/>
      <c r="J47" s="759" t="str">
        <f>IFERROR(VLOOKUP($G47,リスト!$A$2:$I$1992,4,FALSE),"")</f>
        <v/>
      </c>
      <c r="K47" s="760" t="str">
        <f>IFERROR(VLOOKUP($D47,#REF!,4,FALSE),"")</f>
        <v/>
      </c>
      <c r="L47" s="761" t="str">
        <f>IFERROR(VLOOKUP($D47,#REF!,4,FALSE),"")</f>
        <v/>
      </c>
      <c r="M47" s="213" t="str">
        <f>IFERROR(VLOOKUP($G47,リスト!$A$2:$I$1992,9,FALSE),"")</f>
        <v/>
      </c>
      <c r="O47" s="3"/>
      <c r="P47" s="3"/>
      <c r="Q47" s="3"/>
      <c r="R47" s="3"/>
      <c r="S47" s="3"/>
      <c r="T47" s="3"/>
      <c r="U47" s="3"/>
      <c r="V47" s="3"/>
      <c r="W47" s="3"/>
      <c r="X47" s="3"/>
      <c r="Y47" s="3"/>
      <c r="Z47" s="3"/>
    </row>
    <row r="48" spans="1:26" s="49" customFormat="1" ht="27" customHeight="1" thickBot="1">
      <c r="A48" s="782"/>
      <c r="B48" s="800"/>
      <c r="C48" s="801"/>
      <c r="D48" s="758"/>
      <c r="E48" s="758"/>
      <c r="F48" s="169"/>
      <c r="G48" s="783"/>
      <c r="H48" s="784"/>
      <c r="I48" s="785"/>
      <c r="J48" s="783"/>
      <c r="K48" s="784"/>
      <c r="L48" s="785"/>
      <c r="M48" s="170"/>
      <c r="O48" s="3"/>
      <c r="P48" s="3"/>
      <c r="Q48" s="3"/>
      <c r="R48" s="3"/>
      <c r="S48" s="3"/>
      <c r="T48" s="3"/>
      <c r="U48" s="3"/>
      <c r="V48" s="3"/>
      <c r="W48" s="3"/>
      <c r="X48" s="3"/>
      <c r="Y48" s="3"/>
      <c r="Z48" s="3"/>
    </row>
    <row r="49" spans="1:26" s="49" customFormat="1" ht="27" customHeight="1">
      <c r="A49" s="53"/>
      <c r="B49" s="171"/>
      <c r="C49" s="171"/>
      <c r="D49" s="174"/>
      <c r="E49" s="174"/>
      <c r="F49" s="171"/>
      <c r="G49" s="175"/>
      <c r="H49" s="175"/>
      <c r="I49" s="175"/>
      <c r="J49" s="176"/>
      <c r="K49" s="176"/>
      <c r="L49" s="176"/>
      <c r="M49" s="175"/>
      <c r="O49" s="3"/>
      <c r="P49" s="3"/>
      <c r="Q49" s="3"/>
      <c r="R49" s="3"/>
      <c r="S49" s="3"/>
      <c r="T49" s="3"/>
      <c r="U49" s="3"/>
      <c r="V49" s="3"/>
      <c r="W49" s="3"/>
      <c r="X49" s="3"/>
      <c r="Y49" s="3"/>
      <c r="Z49" s="3"/>
    </row>
    <row r="50" spans="1:26" s="49" customFormat="1" ht="20.25" thickBot="1">
      <c r="A50" s="53"/>
      <c r="B50" s="53"/>
      <c r="C50" s="171"/>
      <c r="D50" s="172"/>
      <c r="E50" s="172"/>
      <c r="F50" s="171"/>
      <c r="H50" s="171"/>
      <c r="I50" s="171"/>
      <c r="J50" s="171"/>
      <c r="K50" s="171"/>
      <c r="L50" s="171"/>
      <c r="M50" s="160"/>
      <c r="O50" s="3"/>
      <c r="P50" s="3"/>
      <c r="Q50" s="3"/>
      <c r="R50" s="3"/>
      <c r="S50" s="3"/>
      <c r="T50" s="3"/>
      <c r="U50" s="3"/>
      <c r="V50" s="3"/>
      <c r="W50" s="3"/>
      <c r="X50" s="3"/>
      <c r="Y50" s="3"/>
      <c r="Z50" s="3"/>
    </row>
    <row r="51" spans="1:26" s="49" customFormat="1" ht="24" customHeight="1">
      <c r="A51" s="816" t="s">
        <v>154</v>
      </c>
      <c r="B51" s="817"/>
      <c r="C51" s="817"/>
      <c r="D51" s="822"/>
      <c r="E51" s="824" t="s">
        <v>155</v>
      </c>
      <c r="G51" s="177"/>
      <c r="O51" s="3"/>
      <c r="P51" s="3"/>
      <c r="Q51" s="3"/>
      <c r="R51" s="3"/>
      <c r="S51" s="3"/>
      <c r="T51" s="3"/>
      <c r="U51" s="3"/>
      <c r="V51" s="3"/>
      <c r="W51" s="3"/>
      <c r="X51" s="3"/>
      <c r="Y51" s="3"/>
      <c r="Z51" s="3"/>
    </row>
    <row r="52" spans="1:26" s="49" customFormat="1" ht="24" customHeight="1">
      <c r="A52" s="818"/>
      <c r="B52" s="819"/>
      <c r="C52" s="819"/>
      <c r="D52" s="823"/>
      <c r="E52" s="825"/>
      <c r="G52" s="177"/>
      <c r="O52" s="3"/>
      <c r="P52" s="3"/>
      <c r="Q52" s="3"/>
      <c r="R52" s="3"/>
      <c r="S52" s="3"/>
      <c r="T52" s="3"/>
      <c r="U52" s="3"/>
      <c r="V52" s="3"/>
      <c r="W52" s="3"/>
      <c r="X52" s="3"/>
      <c r="Y52" s="3"/>
      <c r="Z52" s="3"/>
    </row>
    <row r="53" spans="1:26" s="49" customFormat="1" ht="24" customHeight="1">
      <c r="A53" s="818" t="s">
        <v>130</v>
      </c>
      <c r="B53" s="819"/>
      <c r="C53" s="819"/>
      <c r="D53" s="823"/>
      <c r="E53" s="825" t="s">
        <v>155</v>
      </c>
      <c r="G53" s="177"/>
      <c r="O53" s="3"/>
      <c r="P53" s="3"/>
      <c r="Q53" s="3"/>
      <c r="R53" s="3"/>
      <c r="S53" s="3"/>
      <c r="T53" s="3"/>
      <c r="U53" s="3"/>
      <c r="V53" s="3"/>
      <c r="W53" s="3"/>
      <c r="X53" s="3"/>
      <c r="Y53" s="3"/>
      <c r="Z53" s="3"/>
    </row>
    <row r="54" spans="1:26" s="49" customFormat="1" ht="24" customHeight="1" thickBot="1">
      <c r="A54" s="820"/>
      <c r="B54" s="821"/>
      <c r="C54" s="821"/>
      <c r="D54" s="826"/>
      <c r="E54" s="827"/>
      <c r="G54" s="177"/>
      <c r="O54" s="3"/>
      <c r="P54" s="2"/>
      <c r="Q54" s="2"/>
      <c r="R54" s="2"/>
      <c r="S54" s="2"/>
      <c r="T54" s="2"/>
      <c r="U54" s="2"/>
      <c r="V54" s="2"/>
      <c r="W54" s="2"/>
      <c r="X54" s="2"/>
      <c r="Y54" s="2"/>
      <c r="Z54" s="2"/>
    </row>
    <row r="55" spans="1:26" s="49" customFormat="1" ht="17.25" customHeight="1">
      <c r="O55" s="3"/>
      <c r="P55" s="2"/>
      <c r="Q55" s="2"/>
      <c r="R55" s="2"/>
      <c r="S55" s="2"/>
      <c r="T55" s="2"/>
      <c r="U55" s="2"/>
      <c r="V55" s="2"/>
      <c r="W55" s="2"/>
      <c r="X55" s="2"/>
      <c r="Y55" s="2"/>
      <c r="Z55" s="2"/>
    </row>
    <row r="56" spans="1:26" s="49" customFormat="1" ht="17.25" customHeight="1">
      <c r="B56" s="3" t="s">
        <v>216</v>
      </c>
      <c r="H56" s="46"/>
      <c r="O56" s="3"/>
      <c r="P56" s="2"/>
      <c r="Q56" s="2"/>
      <c r="R56" s="2"/>
      <c r="S56" s="2"/>
      <c r="T56" s="2"/>
      <c r="U56" s="2"/>
      <c r="V56" s="2"/>
      <c r="W56" s="2"/>
      <c r="X56" s="2"/>
      <c r="Y56" s="2"/>
      <c r="Z56" s="2"/>
    </row>
    <row r="57" spans="1:26" ht="19.5">
      <c r="O57" s="3"/>
    </row>
  </sheetData>
  <sheetProtection algorithmName="SHA-512" hashValue="I3Vyalld/gj35KP/t8PHHErGvAQSn3daw8AWTEFibO91ouzmBvdzEuhosLXHn61X80H9hqwp7fD7dKjSMo7YcQ==" saltValue="e+mXQjcWxWbo0zXHYnOprA==" spinCount="100000" sheet="1" objects="1" scenarios="1"/>
  <customSheetViews>
    <customSheetView guid="{9A5863B9-DBD9-4085-93B2-EF35A8EF7430}" scale="80" topLeftCell="A13">
      <selection activeCell="G20" sqref="G20:I20"/>
      <pageMargins left="0" right="0" top="0" bottom="0" header="0" footer="0"/>
      <pageSetup paperSize="9" scale="60" orientation="portrait"/>
      <headerFooter alignWithMargins="0"/>
    </customSheetView>
  </customSheetViews>
  <mergeCells count="126">
    <mergeCell ref="D45:E46"/>
    <mergeCell ref="B42:E42"/>
    <mergeCell ref="G32:I32"/>
    <mergeCell ref="G35:I35"/>
    <mergeCell ref="B31:C32"/>
    <mergeCell ref="B34:E34"/>
    <mergeCell ref="D37:E38"/>
    <mergeCell ref="B35:E36"/>
    <mergeCell ref="G34:I34"/>
    <mergeCell ref="D31:E32"/>
    <mergeCell ref="G44:I44"/>
    <mergeCell ref="J42:L42"/>
    <mergeCell ref="J47:L47"/>
    <mergeCell ref="J45:L45"/>
    <mergeCell ref="J46:L46"/>
    <mergeCell ref="J44:L44"/>
    <mergeCell ref="J40:L40"/>
    <mergeCell ref="J43:L43"/>
    <mergeCell ref="J48:L48"/>
    <mergeCell ref="J34:L34"/>
    <mergeCell ref="J39:L39"/>
    <mergeCell ref="J37:L37"/>
    <mergeCell ref="J35:L35"/>
    <mergeCell ref="J36:L36"/>
    <mergeCell ref="A42:A48"/>
    <mergeCell ref="G37:I37"/>
    <mergeCell ref="G42:I42"/>
    <mergeCell ref="B43:E44"/>
    <mergeCell ref="G39:I39"/>
    <mergeCell ref="A51:C52"/>
    <mergeCell ref="A53:C54"/>
    <mergeCell ref="D51:D52"/>
    <mergeCell ref="E51:E52"/>
    <mergeCell ref="D53:D54"/>
    <mergeCell ref="E53:E54"/>
    <mergeCell ref="G40:I40"/>
    <mergeCell ref="G43:I43"/>
    <mergeCell ref="G47:I47"/>
    <mergeCell ref="G48:I48"/>
    <mergeCell ref="G45:I45"/>
    <mergeCell ref="G46:I46"/>
    <mergeCell ref="B37:C38"/>
    <mergeCell ref="G38:I38"/>
    <mergeCell ref="B39:C40"/>
    <mergeCell ref="D39:E40"/>
    <mergeCell ref="B47:C48"/>
    <mergeCell ref="D47:E48"/>
    <mergeCell ref="B45:C46"/>
    <mergeCell ref="G29:I29"/>
    <mergeCell ref="B29:C30"/>
    <mergeCell ref="G24:I24"/>
    <mergeCell ref="G19:I19"/>
    <mergeCell ref="G20:I20"/>
    <mergeCell ref="G21:I21"/>
    <mergeCell ref="B27:E28"/>
    <mergeCell ref="A34:A40"/>
    <mergeCell ref="G36:I36"/>
    <mergeCell ref="A26:A32"/>
    <mergeCell ref="A1:B1"/>
    <mergeCell ref="B15:C16"/>
    <mergeCell ref="A6:C6"/>
    <mergeCell ref="A10:A16"/>
    <mergeCell ref="G18:I18"/>
    <mergeCell ref="G22:I22"/>
    <mergeCell ref="G23:I23"/>
    <mergeCell ref="G16:I16"/>
    <mergeCell ref="G13:I13"/>
    <mergeCell ref="G14:I14"/>
    <mergeCell ref="G15:I15"/>
    <mergeCell ref="B13:C14"/>
    <mergeCell ref="B21:C22"/>
    <mergeCell ref="D21:E22"/>
    <mergeCell ref="B23:C24"/>
    <mergeCell ref="H7:K8"/>
    <mergeCell ref="G11:I11"/>
    <mergeCell ref="A8:C8"/>
    <mergeCell ref="D8:E8"/>
    <mergeCell ref="J16:L16"/>
    <mergeCell ref="J12:L12"/>
    <mergeCell ref="J19:L19"/>
    <mergeCell ref="G10:I10"/>
    <mergeCell ref="J20:L20"/>
    <mergeCell ref="J30:L30"/>
    <mergeCell ref="J27:L27"/>
    <mergeCell ref="J38:L38"/>
    <mergeCell ref="J29:L29"/>
    <mergeCell ref="J26:L26"/>
    <mergeCell ref="A18:A24"/>
    <mergeCell ref="J18:L18"/>
    <mergeCell ref="J24:L24"/>
    <mergeCell ref="D23:E24"/>
    <mergeCell ref="B18:E18"/>
    <mergeCell ref="B19:E20"/>
    <mergeCell ref="J21:L21"/>
    <mergeCell ref="J22:L22"/>
    <mergeCell ref="J23:L23"/>
    <mergeCell ref="J28:L28"/>
    <mergeCell ref="D29:E30"/>
    <mergeCell ref="G27:I27"/>
    <mergeCell ref="B26:E26"/>
    <mergeCell ref="J31:L31"/>
    <mergeCell ref="J32:L32"/>
    <mergeCell ref="G31:I31"/>
    <mergeCell ref="G30:I30"/>
    <mergeCell ref="G26:I26"/>
    <mergeCell ref="G28:I28"/>
    <mergeCell ref="P6:W6"/>
    <mergeCell ref="M3:M4"/>
    <mergeCell ref="A3:L3"/>
    <mergeCell ref="A4:L4"/>
    <mergeCell ref="D6:E6"/>
    <mergeCell ref="H6:K6"/>
    <mergeCell ref="J11:L11"/>
    <mergeCell ref="D13:E14"/>
    <mergeCell ref="D15:E16"/>
    <mergeCell ref="J15:L15"/>
    <mergeCell ref="J14:L14"/>
    <mergeCell ref="J13:L13"/>
    <mergeCell ref="P8:Z10"/>
    <mergeCell ref="P11:Z12"/>
    <mergeCell ref="P14:Z14"/>
    <mergeCell ref="P16:Z16"/>
    <mergeCell ref="B10:E10"/>
    <mergeCell ref="B11:E12"/>
    <mergeCell ref="J10:L10"/>
    <mergeCell ref="G12:I12"/>
  </mergeCells>
  <phoneticPr fontId="3"/>
  <dataValidations count="1">
    <dataValidation type="list" allowBlank="1" showInputMessage="1" showErrorMessage="1" sqref="M11:M15 M19:M23 M27:M31 M35:M39 M43:M47" xr:uid="{FB8B3A52-9B67-444D-AD71-D43E4499DFED}">
      <formula1>",①,②,③,1,2,3,1（追）,2（追）,3（追）"</formula1>
    </dataValidation>
  </dataValidations>
  <pageMargins left="0.78740157480314965" right="0.78740157480314965" top="0.70866141732283472" bottom="0.59055118110236227" header="0.51181102362204722" footer="0.51181102362204722"/>
  <pageSetup paperSize="9" scale="59" orientation="portrait" r:id="rId1"/>
  <headerFooter alignWithMargins="0"/>
  <colBreaks count="1" manualBreakCount="1">
    <brk id="13" max="5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6"/>
  </sheetPr>
  <dimension ref="A1:U51"/>
  <sheetViews>
    <sheetView view="pageBreakPreview" topLeftCell="C1" zoomScale="60" zoomScaleNormal="80" workbookViewId="0">
      <selection activeCell="D12" sqref="D12"/>
    </sheetView>
  </sheetViews>
  <sheetFormatPr defaultColWidth="9" defaultRowHeight="15.75"/>
  <cols>
    <col min="1" max="3" width="6.375" style="2" customWidth="1"/>
    <col min="4" max="4" width="35" style="2" customWidth="1"/>
    <col min="5" max="5" width="6.75" style="2" customWidth="1"/>
    <col min="6" max="6" width="31.375" style="2" customWidth="1"/>
    <col min="7" max="7" width="38.875" style="2" customWidth="1"/>
    <col min="8" max="8" width="12.625" style="2" customWidth="1"/>
    <col min="9" max="10" width="7.625" style="2" customWidth="1"/>
    <col min="11" max="17" width="12.375" style="2" customWidth="1"/>
    <col min="18" max="16384" width="9" style="2"/>
  </cols>
  <sheetData>
    <row r="1" spans="1:21" ht="27.75" customHeight="1" thickBot="1">
      <c r="A1" s="546" t="s">
        <v>40</v>
      </c>
      <c r="B1" s="547"/>
      <c r="C1" s="40"/>
      <c r="H1" s="74" t="s">
        <v>1</v>
      </c>
    </row>
    <row r="2" spans="1:21" ht="15" customHeight="1" thickBot="1">
      <c r="A2" s="77"/>
      <c r="B2" s="77"/>
      <c r="H2" s="78" t="s">
        <v>100</v>
      </c>
      <c r="I2" s="77"/>
    </row>
    <row r="3" spans="1:21" s="41" customFormat="1" ht="26.25" customHeight="1">
      <c r="A3" s="553" t="s">
        <v>217</v>
      </c>
      <c r="B3" s="553"/>
      <c r="C3" s="553"/>
      <c r="D3" s="553"/>
      <c r="E3" s="553"/>
      <c r="F3" s="553"/>
      <c r="G3" s="553"/>
      <c r="H3" s="828" t="str">
        <f>'様式１ '!$O$5</f>
        <v/>
      </c>
    </row>
    <row r="4" spans="1:21" s="41" customFormat="1" ht="26.25" customHeight="1" thickBot="1">
      <c r="A4" s="553" t="s">
        <v>101</v>
      </c>
      <c r="B4" s="553"/>
      <c r="C4" s="553"/>
      <c r="D4" s="553"/>
      <c r="E4" s="553"/>
      <c r="F4" s="553"/>
      <c r="G4" s="553"/>
      <c r="H4" s="829"/>
    </row>
    <row r="5" spans="1:21" s="41" customFormat="1" ht="26.25" customHeight="1">
      <c r="A5" s="553" t="s">
        <v>133</v>
      </c>
      <c r="B5" s="553"/>
      <c r="C5" s="553"/>
      <c r="D5" s="553"/>
      <c r="E5" s="553"/>
      <c r="F5" s="553"/>
      <c r="G5" s="553"/>
      <c r="H5" s="553"/>
    </row>
    <row r="6" spans="1:21" ht="15.75" customHeight="1" thickBot="1"/>
    <row r="7" spans="1:21" s="3" customFormat="1" ht="41.25" customHeight="1" thickBot="1">
      <c r="A7" s="548" t="s">
        <v>103</v>
      </c>
      <c r="B7" s="549"/>
      <c r="C7" s="550"/>
      <c r="D7" s="15" t="str">
        <f>IF('様式１ '!H7="","",'様式１ '!H7)</f>
        <v/>
      </c>
      <c r="F7" s="122" t="s">
        <v>104</v>
      </c>
      <c r="G7" s="15" t="str">
        <f>IF('様式１ '!B15="","",'様式１ '!B15)</f>
        <v/>
      </c>
    </row>
    <row r="8" spans="1:21" s="3" customFormat="1" ht="15.75" customHeight="1" thickBot="1">
      <c r="G8" s="41"/>
    </row>
    <row r="9" spans="1:21" s="17" customFormat="1" ht="41.25" customHeight="1" thickBot="1">
      <c r="A9" s="666" t="s">
        <v>105</v>
      </c>
      <c r="B9" s="667"/>
      <c r="C9" s="668"/>
      <c r="D9" s="15" t="s">
        <v>106</v>
      </c>
      <c r="F9" s="123" t="s">
        <v>107</v>
      </c>
      <c r="G9" s="15" t="s">
        <v>157</v>
      </c>
      <c r="J9" s="3"/>
      <c r="K9" s="430" t="s">
        <v>109</v>
      </c>
      <c r="L9" s="430"/>
      <c r="M9" s="430"/>
      <c r="N9" s="430"/>
      <c r="O9" s="430"/>
      <c r="P9" s="430"/>
      <c r="Q9" s="430"/>
      <c r="R9" s="430"/>
      <c r="S9" s="3"/>
      <c r="T9" s="3"/>
      <c r="U9" s="3"/>
    </row>
    <row r="10" spans="1:21" s="3" customFormat="1" ht="15.75" customHeight="1" thickBot="1">
      <c r="G10" s="631"/>
      <c r="H10" s="631"/>
    </row>
    <row r="11" spans="1:21" s="3" customFormat="1" ht="33.75" customHeight="1" thickBot="1">
      <c r="A11" s="18" t="s">
        <v>110</v>
      </c>
      <c r="B11" s="626" t="s">
        <v>135</v>
      </c>
      <c r="C11" s="627"/>
      <c r="D11" s="129" t="s">
        <v>112</v>
      </c>
      <c r="E11" s="545" t="s">
        <v>113</v>
      </c>
      <c r="F11" s="545"/>
      <c r="G11" s="19" t="s">
        <v>114</v>
      </c>
      <c r="H11" s="20" t="s">
        <v>115</v>
      </c>
      <c r="J11" s="100" t="s">
        <v>81</v>
      </c>
      <c r="K11" s="429" t="s">
        <v>116</v>
      </c>
      <c r="L11" s="429"/>
      <c r="M11" s="429"/>
      <c r="N11" s="429"/>
      <c r="O11" s="429"/>
      <c r="P11" s="429"/>
      <c r="Q11" s="429"/>
      <c r="R11" s="429"/>
      <c r="S11" s="429"/>
      <c r="T11" s="429"/>
      <c r="U11" s="429"/>
    </row>
    <row r="12" spans="1:21" s="3" customFormat="1" ht="33.75" customHeight="1">
      <c r="A12" s="628" t="s">
        <v>123</v>
      </c>
      <c r="B12" s="541"/>
      <c r="C12" s="542"/>
      <c r="D12" s="151"/>
      <c r="E12" s="559" t="str">
        <f>IFERROR(VLOOKUP($D12,リスト!$A$2:$I$1992,4,FALSE),"")</f>
        <v/>
      </c>
      <c r="F12" s="560"/>
      <c r="G12" s="187" t="str">
        <f>IFERROR(VLOOKUP($D12,リスト!$A$2:$I$1992,7,FALSE),"")</f>
        <v/>
      </c>
      <c r="H12" s="203" t="str">
        <f>IFERROR(VLOOKUP($D12,リスト!$A$2:$I$1992,9,FALSE),"")</f>
        <v/>
      </c>
      <c r="K12" s="429"/>
      <c r="L12" s="429"/>
      <c r="M12" s="429"/>
      <c r="N12" s="429"/>
      <c r="O12" s="429"/>
      <c r="P12" s="429"/>
      <c r="Q12" s="429"/>
      <c r="R12" s="429"/>
      <c r="S12" s="429"/>
      <c r="T12" s="429"/>
      <c r="U12" s="429"/>
    </row>
    <row r="13" spans="1:21" s="3" customFormat="1" ht="33.75" customHeight="1">
      <c r="A13" s="629"/>
      <c r="B13" s="514"/>
      <c r="C13" s="515"/>
      <c r="D13" s="152"/>
      <c r="E13" s="516" t="str">
        <f>IFERROR(VLOOKUP($D13,リスト!$A$2:$I$1992,4,FALSE),"")</f>
        <v/>
      </c>
      <c r="F13" s="517"/>
      <c r="G13" s="186" t="str">
        <f>IFERROR(VLOOKUP($D13,リスト!$A$2:$I$1992,7,FALSE),"")</f>
        <v/>
      </c>
      <c r="H13" s="204" t="str">
        <f>IFERROR(VLOOKUP($D13,リスト!$A$2:$I$1992,9,FALSE),"")</f>
        <v/>
      </c>
    </row>
    <row r="14" spans="1:21" s="3" customFormat="1" ht="33.75" customHeight="1">
      <c r="A14" s="629"/>
      <c r="B14" s="514"/>
      <c r="C14" s="515"/>
      <c r="D14" s="152"/>
      <c r="E14" s="516" t="str">
        <f>IFERROR(VLOOKUP($D14,リスト!$A$2:$I$1992,4,FALSE),"")</f>
        <v/>
      </c>
      <c r="F14" s="517"/>
      <c r="G14" s="186" t="str">
        <f>IFERROR(VLOOKUP($D14,リスト!$A$2:$I$1992,7,FALSE),"")</f>
        <v/>
      </c>
      <c r="H14" s="204" t="str">
        <f>IFERROR(VLOOKUP($D14,リスト!$A$2:$I$1992,9,FALSE),"")</f>
        <v/>
      </c>
      <c r="J14" s="101" t="s">
        <v>13</v>
      </c>
      <c r="K14" s="429" t="s">
        <v>118</v>
      </c>
      <c r="L14" s="429"/>
      <c r="M14" s="429"/>
      <c r="N14" s="429"/>
      <c r="O14" s="429"/>
      <c r="P14" s="429"/>
      <c r="Q14" s="429"/>
      <c r="R14" s="429"/>
      <c r="S14" s="429"/>
      <c r="T14" s="429"/>
      <c r="U14" s="429"/>
    </row>
    <row r="15" spans="1:21" s="3" customFormat="1" ht="33.75" customHeight="1">
      <c r="A15" s="629"/>
      <c r="B15" s="514"/>
      <c r="C15" s="515"/>
      <c r="D15" s="152"/>
      <c r="E15" s="516" t="str">
        <f>IFERROR(VLOOKUP($D15,リスト!$A$2:$I$1992,4,FALSE),"")</f>
        <v/>
      </c>
      <c r="F15" s="517"/>
      <c r="G15" s="186" t="str">
        <f>IFERROR(VLOOKUP($D15,リスト!$A$2:$I$1992,7,FALSE),"")</f>
        <v/>
      </c>
      <c r="H15" s="204" t="str">
        <f>IFERROR(VLOOKUP($D15,リスト!$A$2:$I$1992,9,FALSE),"")</f>
        <v/>
      </c>
      <c r="K15" s="429"/>
      <c r="L15" s="429"/>
      <c r="M15" s="429"/>
      <c r="N15" s="429"/>
      <c r="O15" s="429"/>
      <c r="P15" s="429"/>
      <c r="Q15" s="429"/>
      <c r="R15" s="429"/>
      <c r="S15" s="429"/>
      <c r="T15" s="429"/>
      <c r="U15" s="429"/>
    </row>
    <row r="16" spans="1:21" s="3" customFormat="1" ht="33.75" customHeight="1" thickBot="1">
      <c r="A16" s="630"/>
      <c r="B16" s="520"/>
      <c r="C16" s="520"/>
      <c r="D16" s="153"/>
      <c r="E16" s="521" t="str">
        <f>IFERROR(VLOOKUP($D16,リスト!$A$2:$I$1992,4,FALSE),"")</f>
        <v/>
      </c>
      <c r="F16" s="522"/>
      <c r="G16" s="188" t="str">
        <f>IFERROR(VLOOKUP($D16,リスト!$A$2:$I$1992,7,FALSE),"")</f>
        <v/>
      </c>
      <c r="H16" s="210" t="str">
        <f>IFERROR(VLOOKUP($D16,リスト!$A$2:$I$1992,9,FALSE),"")</f>
        <v/>
      </c>
      <c r="K16" s="27"/>
      <c r="L16" s="27"/>
      <c r="M16" s="27"/>
      <c r="N16" s="27"/>
      <c r="O16" s="27"/>
      <c r="P16" s="27"/>
      <c r="Q16" s="27"/>
      <c r="R16" s="27"/>
      <c r="S16" s="27"/>
      <c r="T16" s="27"/>
      <c r="U16" s="27"/>
    </row>
    <row r="17" spans="1:21" s="3" customFormat="1" ht="33.75" customHeight="1">
      <c r="A17" s="628" t="s">
        <v>121</v>
      </c>
      <c r="B17" s="541"/>
      <c r="C17" s="542"/>
      <c r="D17" s="151"/>
      <c r="E17" s="528" t="str">
        <f>IFERROR(VLOOKUP($D17,リスト!$A$2:$I$1992,4,FALSE),"")</f>
        <v/>
      </c>
      <c r="F17" s="529"/>
      <c r="G17" s="194" t="str">
        <f>IFERROR(VLOOKUP($D17,リスト!$A$2:$I$1992,7,FALSE),"")</f>
        <v/>
      </c>
      <c r="H17" s="203" t="str">
        <f>IFERROR(VLOOKUP($D17,リスト!$A$2:$I$1992,9,FALSE),"")</f>
        <v/>
      </c>
      <c r="J17" s="101" t="s">
        <v>19</v>
      </c>
      <c r="K17" s="429" t="s">
        <v>120</v>
      </c>
      <c r="L17" s="429"/>
      <c r="M17" s="429"/>
      <c r="N17" s="429"/>
      <c r="O17" s="429"/>
      <c r="P17" s="429"/>
      <c r="Q17" s="429"/>
      <c r="R17" s="429"/>
      <c r="S17" s="429"/>
      <c r="T17" s="429"/>
      <c r="U17" s="429"/>
    </row>
    <row r="18" spans="1:21" s="3" customFormat="1" ht="33.75" customHeight="1">
      <c r="A18" s="629"/>
      <c r="B18" s="514"/>
      <c r="C18" s="515"/>
      <c r="D18" s="152"/>
      <c r="E18" s="516" t="str">
        <f>IFERROR(VLOOKUP($D18,リスト!$A$2:$I$1992,4,FALSE),"")</f>
        <v/>
      </c>
      <c r="F18" s="517"/>
      <c r="G18" s="186" t="str">
        <f>IFERROR(VLOOKUP($D18,リスト!$A$2:$I$1992,7,FALSE),"")</f>
        <v/>
      </c>
      <c r="H18" s="204" t="str">
        <f>IFERROR(VLOOKUP($D18,リスト!$A$2:$I$1992,9,FALSE),"")</f>
        <v/>
      </c>
      <c r="K18" s="429"/>
      <c r="L18" s="429"/>
      <c r="M18" s="429"/>
      <c r="N18" s="429"/>
      <c r="O18" s="429"/>
      <c r="P18" s="429"/>
      <c r="Q18" s="429"/>
      <c r="R18" s="429"/>
      <c r="S18" s="429"/>
      <c r="T18" s="429"/>
      <c r="U18" s="429"/>
    </row>
    <row r="19" spans="1:21" s="3" customFormat="1" ht="33.75" customHeight="1">
      <c r="A19" s="629"/>
      <c r="B19" s="514"/>
      <c r="C19" s="515"/>
      <c r="D19" s="152"/>
      <c r="E19" s="516" t="str">
        <f>IFERROR(VLOOKUP($D19,リスト!$A$2:$I$1992,4,FALSE),"")</f>
        <v/>
      </c>
      <c r="F19" s="517"/>
      <c r="G19" s="186" t="str">
        <f>IFERROR(VLOOKUP($D19,リスト!$A$2:$I$1992,7,FALSE),"")</f>
        <v/>
      </c>
      <c r="H19" s="204" t="str">
        <f>IFERROR(VLOOKUP($D19,リスト!$A$2:$I$1992,9,FALSE),"")</f>
        <v/>
      </c>
      <c r="K19" s="27"/>
      <c r="L19" s="27"/>
      <c r="M19" s="27"/>
      <c r="N19" s="27"/>
      <c r="O19" s="27"/>
      <c r="P19" s="27"/>
      <c r="Q19" s="27"/>
      <c r="R19" s="27"/>
      <c r="S19" s="27"/>
      <c r="T19" s="27"/>
      <c r="U19" s="27"/>
    </row>
    <row r="20" spans="1:21" s="3" customFormat="1" ht="33.75" customHeight="1">
      <c r="A20" s="629"/>
      <c r="B20" s="514"/>
      <c r="C20" s="515"/>
      <c r="D20" s="152"/>
      <c r="E20" s="516" t="str">
        <f>IFERROR(VLOOKUP($D20,リスト!$A$2:$I$1992,4,FALSE),"")</f>
        <v/>
      </c>
      <c r="F20" s="517"/>
      <c r="G20" s="186" t="str">
        <f>IFERROR(VLOOKUP($D20,リスト!$A$2:$I$1992,7,FALSE),"")</f>
        <v/>
      </c>
      <c r="H20" s="204" t="str">
        <f>IFERROR(VLOOKUP($D20,リスト!$A$2:$I$1992,9,FALSE),"")</f>
        <v/>
      </c>
      <c r="J20" s="101" t="s">
        <v>23</v>
      </c>
      <c r="K20" s="429" t="s">
        <v>158</v>
      </c>
      <c r="L20" s="429"/>
      <c r="M20" s="429"/>
      <c r="N20" s="429"/>
      <c r="O20" s="429"/>
      <c r="P20" s="429"/>
      <c r="Q20" s="429"/>
      <c r="R20" s="429"/>
      <c r="S20" s="429"/>
      <c r="T20" s="429"/>
      <c r="U20" s="429"/>
    </row>
    <row r="21" spans="1:21" s="3" customFormat="1" ht="33.75" customHeight="1" thickBot="1">
      <c r="A21" s="630"/>
      <c r="B21" s="520"/>
      <c r="C21" s="520"/>
      <c r="D21" s="153"/>
      <c r="E21" s="518" t="str">
        <f>IFERROR(VLOOKUP($D21,リスト!$A$2:$I$1992,4,FALSE),"")</f>
        <v/>
      </c>
      <c r="F21" s="519"/>
      <c r="G21" s="188" t="str">
        <f>IFERROR(VLOOKUP($D21,リスト!$A$2:$I$1992,7,FALSE),"")</f>
        <v/>
      </c>
      <c r="H21" s="210" t="str">
        <f>IFERROR(VLOOKUP($D21,リスト!$A$2:$I$1992,9,FALSE),"")</f>
        <v/>
      </c>
      <c r="K21" s="429"/>
      <c r="L21" s="429"/>
      <c r="M21" s="429"/>
      <c r="N21" s="429"/>
      <c r="O21" s="429"/>
      <c r="P21" s="429"/>
      <c r="Q21" s="429"/>
      <c r="R21" s="429"/>
      <c r="S21" s="429"/>
      <c r="T21" s="429"/>
      <c r="U21" s="429"/>
    </row>
    <row r="22" spans="1:21" s="3" customFormat="1" ht="33.75" customHeight="1">
      <c r="A22" s="620" t="s">
        <v>119</v>
      </c>
      <c r="B22" s="541"/>
      <c r="C22" s="542"/>
      <c r="D22" s="151"/>
      <c r="E22" s="559" t="str">
        <f>IFERROR(VLOOKUP($D22,リスト!$A$2:$I$1992,4,FALSE),"")</f>
        <v/>
      </c>
      <c r="F22" s="560"/>
      <c r="G22" s="194" t="str">
        <f>IFERROR(VLOOKUP($D22,リスト!$A$2:$I$1992,7,FALSE),"")</f>
        <v/>
      </c>
      <c r="H22" s="203" t="str">
        <f>IFERROR(VLOOKUP($D22,リスト!$A$2:$I$1992,9,FALSE),"")</f>
        <v/>
      </c>
      <c r="J22" s="101" t="s">
        <v>30</v>
      </c>
      <c r="K22" s="429" t="s">
        <v>136</v>
      </c>
      <c r="L22" s="429"/>
      <c r="M22" s="429"/>
      <c r="N22" s="429"/>
      <c r="O22" s="429"/>
      <c r="P22" s="429"/>
      <c r="Q22" s="429"/>
      <c r="R22" s="429"/>
      <c r="S22" s="429"/>
      <c r="T22" s="429"/>
      <c r="U22" s="429"/>
    </row>
    <row r="23" spans="1:21" s="3" customFormat="1" ht="33.75" customHeight="1">
      <c r="A23" s="621"/>
      <c r="B23" s="514"/>
      <c r="C23" s="515"/>
      <c r="D23" s="152"/>
      <c r="E23" s="516" t="str">
        <f>IFERROR(VLOOKUP($D23,リスト!$A$2:$I$1992,4,FALSE),"")</f>
        <v/>
      </c>
      <c r="F23" s="517"/>
      <c r="G23" s="184" t="str">
        <f>IFERROR(VLOOKUP($D23,リスト!$A$2:$I$1992,7,FALSE),"")</f>
        <v/>
      </c>
      <c r="H23" s="204" t="str">
        <f>IFERROR(VLOOKUP($D23,リスト!$A$2:$I$1992,9,FALSE),"")</f>
        <v/>
      </c>
      <c r="M23" s="21"/>
      <c r="N23" s="21"/>
      <c r="O23" s="21"/>
      <c r="P23" s="21"/>
      <c r="Q23" s="21"/>
      <c r="R23" s="21"/>
      <c r="S23" s="21"/>
      <c r="T23" s="21"/>
      <c r="U23" s="21"/>
    </row>
    <row r="24" spans="1:21" s="3" customFormat="1" ht="33.75" customHeight="1">
      <c r="A24" s="621"/>
      <c r="B24" s="514"/>
      <c r="C24" s="515"/>
      <c r="D24" s="152"/>
      <c r="E24" s="516" t="str">
        <f>IFERROR(VLOOKUP($D24,リスト!$A$2:$I$1992,4,FALSE),"")</f>
        <v/>
      </c>
      <c r="F24" s="517"/>
      <c r="G24" s="184" t="str">
        <f>IFERROR(VLOOKUP($D24,リスト!$A$2:$I$1992,7,FALSE),"")</f>
        <v/>
      </c>
      <c r="H24" s="204" t="str">
        <f>IFERROR(VLOOKUP($D24,リスト!$A$2:$I$1992,9,FALSE),"")</f>
        <v/>
      </c>
      <c r="J24" s="101" t="s">
        <v>46</v>
      </c>
      <c r="K24" s="619" t="s">
        <v>137</v>
      </c>
      <c r="L24" s="619"/>
      <c r="M24" s="619"/>
      <c r="N24" s="619"/>
      <c r="O24" s="619"/>
      <c r="P24" s="619"/>
      <c r="Q24" s="619"/>
      <c r="R24" s="619"/>
      <c r="S24" s="619"/>
      <c r="T24" s="619"/>
      <c r="U24" s="619"/>
    </row>
    <row r="25" spans="1:21" s="3" customFormat="1" ht="33.75" customHeight="1" thickBot="1">
      <c r="A25" s="622"/>
      <c r="B25" s="520"/>
      <c r="C25" s="520"/>
      <c r="D25" s="153"/>
      <c r="E25" s="521" t="str">
        <f>IFERROR(VLOOKUP($D25,リスト!$A$2:$I$1992,4,FALSE),"")</f>
        <v/>
      </c>
      <c r="F25" s="522"/>
      <c r="G25" s="191" t="str">
        <f>IFERROR(VLOOKUP($D25,リスト!$A$2:$I$1992,7,FALSE),"")</f>
        <v/>
      </c>
      <c r="H25" s="205" t="str">
        <f>IFERROR(VLOOKUP($D25,リスト!$A$2:$I$1992,9,FALSE),"")</f>
        <v/>
      </c>
      <c r="K25" s="27"/>
      <c r="L25" s="27"/>
      <c r="M25" s="27"/>
      <c r="N25" s="27"/>
      <c r="O25" s="27"/>
      <c r="P25" s="27"/>
      <c r="Q25" s="27"/>
      <c r="R25" s="27"/>
      <c r="S25" s="27"/>
      <c r="T25" s="27"/>
      <c r="U25" s="27"/>
    </row>
    <row r="26" spans="1:21" s="3" customFormat="1" ht="33.75" customHeight="1">
      <c r="A26" s="556" t="s">
        <v>117</v>
      </c>
      <c r="B26" s="541"/>
      <c r="C26" s="542"/>
      <c r="D26" s="151"/>
      <c r="E26" s="528" t="str">
        <f>IFERROR(VLOOKUP($D26,リスト!$A$2:$I$1992,4,FALSE),"")</f>
        <v/>
      </c>
      <c r="F26" s="529"/>
      <c r="G26" s="189" t="str">
        <f>IFERROR(VLOOKUP($D26,リスト!$A$2:$I$1992,7,FALSE),"")</f>
        <v/>
      </c>
      <c r="H26" s="203" t="str">
        <f>IFERROR(VLOOKUP($D26,リスト!$A$2:$I$1992,9,FALSE),"")</f>
        <v/>
      </c>
      <c r="J26" s="101" t="s">
        <v>138</v>
      </c>
      <c r="K26" s="429" t="s">
        <v>159</v>
      </c>
      <c r="L26" s="429"/>
      <c r="M26" s="429"/>
      <c r="N26" s="429"/>
      <c r="O26" s="429"/>
      <c r="P26" s="429"/>
      <c r="Q26" s="429"/>
      <c r="R26" s="429"/>
      <c r="S26" s="429"/>
      <c r="T26" s="429"/>
      <c r="U26" s="429"/>
    </row>
    <row r="27" spans="1:21" s="3" customFormat="1" ht="33.75" customHeight="1">
      <c r="A27" s="557"/>
      <c r="B27" s="514"/>
      <c r="C27" s="515"/>
      <c r="D27" s="152"/>
      <c r="E27" s="516" t="str">
        <f>IFERROR(VLOOKUP($D27,リスト!$A$2:$I$1992,4,FALSE),"")</f>
        <v/>
      </c>
      <c r="F27" s="517"/>
      <c r="G27" s="186" t="str">
        <f>IFERROR(VLOOKUP($D27,リスト!$A$2:$I$1992,7,FALSE),"")</f>
        <v/>
      </c>
      <c r="H27" s="204" t="str">
        <f>IFERROR(VLOOKUP($D27,リスト!$A$2:$I$1992,9,FALSE),"")</f>
        <v/>
      </c>
      <c r="K27" s="429"/>
      <c r="L27" s="429"/>
      <c r="M27" s="429"/>
      <c r="N27" s="429"/>
      <c r="O27" s="429"/>
      <c r="P27" s="429"/>
      <c r="Q27" s="429"/>
      <c r="R27" s="429"/>
      <c r="S27" s="429"/>
      <c r="T27" s="429"/>
      <c r="U27" s="429"/>
    </row>
    <row r="28" spans="1:21" s="3" customFormat="1" ht="33.75" customHeight="1">
      <c r="A28" s="557"/>
      <c r="B28" s="514"/>
      <c r="C28" s="515"/>
      <c r="D28" s="152"/>
      <c r="E28" s="516" t="str">
        <f>IFERROR(VLOOKUP($D28,リスト!$A$2:$I$1992,4,FALSE),"")</f>
        <v/>
      </c>
      <c r="F28" s="517"/>
      <c r="G28" s="186" t="str">
        <f>IFERROR(VLOOKUP($D28,リスト!$A$2:$I$1992,7,FALSE),"")</f>
        <v/>
      </c>
      <c r="H28" s="204" t="str">
        <f>IFERROR(VLOOKUP($D28,リスト!$A$2:$I$1992,9,FALSE),"")</f>
        <v/>
      </c>
      <c r="J28" s="27"/>
    </row>
    <row r="29" spans="1:21" s="3" customFormat="1" ht="33.75" customHeight="1" thickBot="1">
      <c r="A29" s="558"/>
      <c r="B29" s="617"/>
      <c r="C29" s="618"/>
      <c r="D29" s="153"/>
      <c r="E29" s="518" t="str">
        <f>IFERROR(VLOOKUP($D29,リスト!$A$2:$I$1992,4,FALSE),"")</f>
        <v/>
      </c>
      <c r="F29" s="519"/>
      <c r="G29" s="188" t="str">
        <f>IFERROR(VLOOKUP($D29,リスト!$A$2:$I$1992,7,FALSE),"")</f>
        <v/>
      </c>
      <c r="H29" s="205" t="str">
        <f>IFERROR(VLOOKUP($D29,リスト!$A$2:$I$1992,9,FALSE),"")</f>
        <v/>
      </c>
      <c r="J29" s="101" t="s">
        <v>160</v>
      </c>
      <c r="K29" s="429" t="s">
        <v>124</v>
      </c>
      <c r="L29" s="429"/>
      <c r="M29" s="429"/>
      <c r="N29" s="429"/>
      <c r="O29" s="429"/>
      <c r="P29" s="429"/>
      <c r="Q29" s="429"/>
      <c r="R29" s="429"/>
      <c r="S29" s="429"/>
      <c r="T29" s="429"/>
      <c r="U29" s="429"/>
    </row>
    <row r="30" spans="1:21" s="3" customFormat="1" ht="33.75" customHeight="1">
      <c r="A30" s="532" t="s">
        <v>161</v>
      </c>
      <c r="B30" s="533"/>
      <c r="C30" s="534"/>
      <c r="D30" s="154"/>
      <c r="E30" s="559" t="str">
        <f>IFERROR(VLOOKUP($D30,リスト!$A$2:$I$1992,4,FALSE),"")</f>
        <v/>
      </c>
      <c r="F30" s="560"/>
      <c r="G30" s="194" t="str">
        <f>IFERROR(VLOOKUP($D30,リスト!$A$2:$I$1992,7,FALSE),"")</f>
        <v/>
      </c>
      <c r="H30" s="211" t="str">
        <f>IFERROR(VLOOKUP($D30,リスト!$A$2:$I$1992,9,FALSE),"")</f>
        <v/>
      </c>
      <c r="K30" s="429"/>
      <c r="L30" s="429"/>
      <c r="M30" s="429"/>
      <c r="N30" s="429"/>
      <c r="O30" s="429"/>
      <c r="P30" s="429"/>
      <c r="Q30" s="429"/>
      <c r="R30" s="429"/>
      <c r="S30" s="429"/>
      <c r="T30" s="429"/>
      <c r="U30" s="429"/>
    </row>
    <row r="31" spans="1:21" s="3" customFormat="1" ht="33.75" customHeight="1">
      <c r="A31" s="535"/>
      <c r="B31" s="536"/>
      <c r="C31" s="537"/>
      <c r="D31" s="154"/>
      <c r="E31" s="516" t="str">
        <f>IFERROR(VLOOKUP($D31,リスト!$A$2:$I$1992,4,FALSE),"")</f>
        <v/>
      </c>
      <c r="F31" s="517"/>
      <c r="G31" s="184" t="str">
        <f>IFERROR(VLOOKUP($D31,リスト!$A$2:$I$1992,7,FALSE),"")</f>
        <v/>
      </c>
      <c r="H31" s="204" t="str">
        <f>IFERROR(VLOOKUP($D31,リスト!$A$2:$I$1992,9,FALSE),"")</f>
        <v/>
      </c>
      <c r="J31" s="101"/>
      <c r="K31" s="27"/>
      <c r="L31" s="27"/>
      <c r="M31" s="27"/>
      <c r="N31" s="27"/>
      <c r="O31" s="27"/>
      <c r="P31" s="27"/>
      <c r="Q31" s="27"/>
      <c r="R31" s="27"/>
      <c r="S31" s="27"/>
      <c r="T31" s="27"/>
      <c r="U31" s="27"/>
    </row>
    <row r="32" spans="1:21" s="3" customFormat="1" ht="33.75" customHeight="1" thickBot="1">
      <c r="A32" s="535"/>
      <c r="B32" s="536"/>
      <c r="C32" s="537"/>
      <c r="D32" s="154"/>
      <c r="E32" s="521" t="str">
        <f>IFERROR(VLOOKUP($D32,リスト!$A$2:$I$1992,4,FALSE),"")</f>
        <v/>
      </c>
      <c r="F32" s="522"/>
      <c r="G32" s="191" t="str">
        <f>IFERROR(VLOOKUP($D32,リスト!$A$2:$I$1992,7,FALSE),"")</f>
        <v/>
      </c>
      <c r="H32" s="210" t="str">
        <f>IFERROR(VLOOKUP($D32,リスト!$A$2:$I$1992,9,FALSE),"")</f>
        <v/>
      </c>
      <c r="J32" s="27"/>
    </row>
    <row r="33" spans="1:21" s="3" customFormat="1" ht="33.75" customHeight="1">
      <c r="A33" s="535"/>
      <c r="B33" s="536"/>
      <c r="C33" s="537"/>
      <c r="D33" s="154"/>
      <c r="E33" s="530" t="str">
        <f>IFERROR(VLOOKUP($D33,リスト!$A$2:$I$1992,4,FALSE),"")</f>
        <v/>
      </c>
      <c r="F33" s="531"/>
      <c r="G33" s="185" t="str">
        <f>IFERROR(VLOOKUP($D33,リスト!$A$2:$I$1992,7,FALSE),"")</f>
        <v/>
      </c>
      <c r="H33" s="203" t="str">
        <f>IFERROR(VLOOKUP($D33,リスト!$A$2:$I$1992,9,FALSE),"")</f>
        <v/>
      </c>
      <c r="J33" s="27"/>
    </row>
    <row r="34" spans="1:21" s="3" customFormat="1" ht="33.75" customHeight="1" thickBot="1">
      <c r="A34" s="538"/>
      <c r="B34" s="539"/>
      <c r="C34" s="540"/>
      <c r="D34" s="153"/>
      <c r="E34" s="521" t="str">
        <f>IFERROR(VLOOKUP($D34,リスト!$A$2:$I$1992,4,FALSE),"")</f>
        <v/>
      </c>
      <c r="F34" s="522"/>
      <c r="G34" s="191" t="str">
        <f>IFERROR(VLOOKUP($D34,リスト!$A$2:$I$1992,7,FALSE),"")</f>
        <v/>
      </c>
      <c r="H34" s="205" t="str">
        <f>IFERROR(VLOOKUP($D34,リスト!$A$2:$I$1992,9,FALSE),"")</f>
        <v/>
      </c>
      <c r="J34" s="27"/>
    </row>
    <row r="35" spans="1:21" s="3" customFormat="1" ht="12.75" customHeight="1" thickBot="1"/>
    <row r="36" spans="1:21" s="3" customFormat="1" ht="34.5" customHeight="1">
      <c r="A36" s="500" t="s">
        <v>128</v>
      </c>
      <c r="B36" s="422"/>
      <c r="C36" s="501"/>
      <c r="D36" s="143"/>
      <c r="E36" s="124" t="s">
        <v>129</v>
      </c>
    </row>
    <row r="37" spans="1:21" s="3" customFormat="1" ht="34.5" customHeight="1" thickBot="1">
      <c r="A37" s="525" t="s">
        <v>130</v>
      </c>
      <c r="B37" s="615"/>
      <c r="C37" s="616"/>
      <c r="D37" s="144"/>
      <c r="E37" s="125" t="s">
        <v>129</v>
      </c>
    </row>
    <row r="38" spans="1:21" s="3" customFormat="1" ht="15.75" customHeight="1">
      <c r="A38" s="14"/>
      <c r="B38" s="2"/>
      <c r="C38" s="2"/>
      <c r="D38" s="14"/>
      <c r="E38" s="14"/>
    </row>
    <row r="39" spans="1:21" s="3" customFormat="1" ht="21.75" customHeight="1">
      <c r="A39" s="3" t="s">
        <v>216</v>
      </c>
    </row>
    <row r="40" spans="1:21" s="3" customFormat="1" ht="24" customHeight="1">
      <c r="A40" s="14"/>
      <c r="B40" s="24"/>
      <c r="C40" s="24"/>
      <c r="D40" s="24"/>
      <c r="E40" s="24"/>
      <c r="F40" s="24"/>
      <c r="G40" s="24"/>
      <c r="H40" s="24"/>
    </row>
    <row r="41" spans="1:21" s="3" customFormat="1" ht="24" customHeight="1">
      <c r="A41" s="14"/>
    </row>
    <row r="42" spans="1:21" s="3" customFormat="1" ht="24" customHeight="1">
      <c r="A42" s="14"/>
    </row>
    <row r="43" spans="1:21" s="3" customFormat="1" ht="24" customHeight="1">
      <c r="A43" s="14"/>
    </row>
    <row r="44" spans="1:21" s="3" customFormat="1" ht="24" customHeight="1">
      <c r="A44" s="14"/>
    </row>
    <row r="45" spans="1:21" s="3" customFormat="1" ht="24" customHeight="1">
      <c r="A45" s="14"/>
    </row>
    <row r="46" spans="1:21" s="3" customFormat="1" ht="24" customHeight="1">
      <c r="A46" s="14"/>
      <c r="B46" s="2"/>
      <c r="C46" s="2"/>
      <c r="D46" s="2"/>
      <c r="E46" s="2"/>
      <c r="F46" s="2"/>
      <c r="G46" s="2"/>
      <c r="K46" s="2"/>
      <c r="L46" s="2"/>
      <c r="M46" s="2"/>
      <c r="N46" s="2"/>
      <c r="O46" s="2"/>
      <c r="P46" s="2"/>
      <c r="Q46" s="2"/>
      <c r="R46" s="2"/>
      <c r="S46" s="2"/>
      <c r="T46" s="2"/>
      <c r="U46" s="2"/>
    </row>
    <row r="47" spans="1:21" ht="19.5">
      <c r="B47" s="3"/>
      <c r="J47" s="3"/>
    </row>
    <row r="48" spans="1:21" ht="19.5">
      <c r="B48" s="3"/>
    </row>
    <row r="49" spans="2:2" ht="19.5">
      <c r="B49" s="3"/>
    </row>
    <row r="51" spans="2:2" ht="19.5">
      <c r="B51" s="3"/>
    </row>
  </sheetData>
  <sheetProtection algorithmName="SHA-512" hashValue="yyfNmEXlcidpRTYYc6aEaIjjrJaBFBZ/hR0euATlXrcq41f6H2ORS0rzPguZxBbClbkXv1+WPPIA/7Qj3ICGOQ==" saltValue="djhnxpLneUHus8RWjeFFTQ==" spinCount="100000" sheet="1" objects="1" scenarios="1"/>
  <dataConsolidate/>
  <customSheetViews>
    <customSheetView guid="{9A5863B9-DBD9-4085-93B2-EF35A8EF7430}" scale="80">
      <selection activeCell="D11" sqref="D11"/>
      <pageMargins left="0" right="0" top="0" bottom="0" header="0" footer="0"/>
      <printOptions horizontalCentered="1"/>
      <pageSetup paperSize="9" scale="60" orientation="portrait"/>
      <headerFooter alignWithMargins="0"/>
    </customSheetView>
  </customSheetViews>
  <mergeCells count="67">
    <mergeCell ref="G10:H10"/>
    <mergeCell ref="E13:F13"/>
    <mergeCell ref="B14:C14"/>
    <mergeCell ref="E14:F14"/>
    <mergeCell ref="E11:F11"/>
    <mergeCell ref="A1:B1"/>
    <mergeCell ref="A7:C7"/>
    <mergeCell ref="A5:H5"/>
    <mergeCell ref="H3:H4"/>
    <mergeCell ref="A3:G3"/>
    <mergeCell ref="A4:G4"/>
    <mergeCell ref="A17:A21"/>
    <mergeCell ref="B19:C19"/>
    <mergeCell ref="B21:C21"/>
    <mergeCell ref="E21:F21"/>
    <mergeCell ref="E12:F12"/>
    <mergeCell ref="B17:C17"/>
    <mergeCell ref="B18:C18"/>
    <mergeCell ref="E17:F17"/>
    <mergeCell ref="A12:A16"/>
    <mergeCell ref="B12:C12"/>
    <mergeCell ref="B15:C15"/>
    <mergeCell ref="E16:F16"/>
    <mergeCell ref="A9:C9"/>
    <mergeCell ref="B11:C11"/>
    <mergeCell ref="E26:F26"/>
    <mergeCell ref="B25:C25"/>
    <mergeCell ref="E25:F25"/>
    <mergeCell ref="E18:F18"/>
    <mergeCell ref="B13:C13"/>
    <mergeCell ref="E15:F15"/>
    <mergeCell ref="B16:C16"/>
    <mergeCell ref="E19:F19"/>
    <mergeCell ref="B20:C20"/>
    <mergeCell ref="E20:F20"/>
    <mergeCell ref="B24:C24"/>
    <mergeCell ref="B23:C23"/>
    <mergeCell ref="E23:F23"/>
    <mergeCell ref="B26:C26"/>
    <mergeCell ref="E22:F22"/>
    <mergeCell ref="A22:A25"/>
    <mergeCell ref="B22:C22"/>
    <mergeCell ref="B27:C27"/>
    <mergeCell ref="A26:A29"/>
    <mergeCell ref="B28:C28"/>
    <mergeCell ref="E28:F28"/>
    <mergeCell ref="E27:F27"/>
    <mergeCell ref="B29:C29"/>
    <mergeCell ref="E29:F29"/>
    <mergeCell ref="E31:F31"/>
    <mergeCell ref="E30:F30"/>
    <mergeCell ref="E24:F24"/>
    <mergeCell ref="A30:C34"/>
    <mergeCell ref="A37:C37"/>
    <mergeCell ref="A36:C36"/>
    <mergeCell ref="E34:F34"/>
    <mergeCell ref="E32:F32"/>
    <mergeCell ref="E33:F33"/>
    <mergeCell ref="K26:U27"/>
    <mergeCell ref="K29:U30"/>
    <mergeCell ref="K22:U22"/>
    <mergeCell ref="K24:U24"/>
    <mergeCell ref="K9:R9"/>
    <mergeCell ref="K11:U12"/>
    <mergeCell ref="K14:U15"/>
    <mergeCell ref="K17:U18"/>
    <mergeCell ref="K20:U21"/>
  </mergeCells>
  <phoneticPr fontId="3"/>
  <dataValidations count="1">
    <dataValidation type="list" allowBlank="1" showInputMessage="1" showErrorMessage="1" sqref="H12:H34" xr:uid="{00000000-0002-0000-0C00-000000000000}">
      <formula1>",①,②,③,1,2,3,1（追）,2（追）,3（追）"</formula1>
    </dataValidation>
  </dataValidations>
  <printOptions horizontalCentered="1"/>
  <pageMargins left="0.59055118110236227" right="0.59055118110236227" top="0.78740157480314965" bottom="0.59055118110236227" header="0.51181102362204722" footer="0.51181102362204722"/>
  <pageSetup paperSize="9" scale="60" orientation="portrait" r:id="rId1"/>
  <headerFooter alignWithMargins="0"/>
  <colBreaks count="1" manualBreakCount="1">
    <brk id="8" max="38"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tabColor theme="6"/>
    <pageSetUpPr fitToPage="1"/>
  </sheetPr>
  <dimension ref="A1:U52"/>
  <sheetViews>
    <sheetView view="pageBreakPreview" topLeftCell="A7" zoomScale="60" zoomScaleNormal="80" workbookViewId="0">
      <selection activeCell="D12" sqref="D12"/>
    </sheetView>
  </sheetViews>
  <sheetFormatPr defaultColWidth="9" defaultRowHeight="15.75"/>
  <cols>
    <col min="1" max="3" width="6.375" style="2" customWidth="1"/>
    <col min="4" max="4" width="35" style="2" customWidth="1"/>
    <col min="5" max="5" width="6.75" style="2" customWidth="1"/>
    <col min="6" max="6" width="31.375" style="2" customWidth="1"/>
    <col min="7" max="7" width="38.875" style="2" customWidth="1"/>
    <col min="8" max="8" width="12.375" style="2" customWidth="1"/>
    <col min="9" max="10" width="7.5" style="2" customWidth="1"/>
    <col min="11" max="17" width="12.375" style="2" customWidth="1"/>
    <col min="18" max="16384" width="9" style="2"/>
  </cols>
  <sheetData>
    <row r="1" spans="1:21" ht="27.75" customHeight="1" thickBot="1">
      <c r="A1" s="546" t="s">
        <v>40</v>
      </c>
      <c r="B1" s="547"/>
      <c r="C1" s="40"/>
      <c r="H1" s="74" t="s">
        <v>1</v>
      </c>
    </row>
    <row r="2" spans="1:21" ht="15" customHeight="1" thickBot="1">
      <c r="A2" s="77"/>
      <c r="B2" s="77"/>
      <c r="H2" s="78" t="s">
        <v>100</v>
      </c>
      <c r="I2" s="77"/>
    </row>
    <row r="3" spans="1:21" s="41" customFormat="1" ht="26.25" customHeight="1">
      <c r="A3" s="553" t="s">
        <v>217</v>
      </c>
      <c r="B3" s="553"/>
      <c r="C3" s="553"/>
      <c r="D3" s="553"/>
      <c r="E3" s="553"/>
      <c r="F3" s="553"/>
      <c r="G3" s="553"/>
      <c r="H3" s="830" t="str">
        <f>'様式１ '!$O$5</f>
        <v/>
      </c>
    </row>
    <row r="4" spans="1:21" s="41" customFormat="1" ht="26.25" customHeight="1" thickBot="1">
      <c r="A4" s="553" t="s">
        <v>101</v>
      </c>
      <c r="B4" s="553"/>
      <c r="C4" s="553"/>
      <c r="D4" s="553"/>
      <c r="E4" s="553"/>
      <c r="F4" s="553"/>
      <c r="G4" s="553"/>
      <c r="H4" s="831"/>
    </row>
    <row r="5" spans="1:21" s="41" customFormat="1" ht="26.25" customHeight="1">
      <c r="A5" s="553" t="s">
        <v>133</v>
      </c>
      <c r="B5" s="553"/>
      <c r="C5" s="553"/>
      <c r="D5" s="553"/>
      <c r="E5" s="553"/>
      <c r="F5" s="553"/>
      <c r="G5" s="553"/>
      <c r="H5" s="553"/>
    </row>
    <row r="6" spans="1:21" ht="15.75" customHeight="1" thickBot="1"/>
    <row r="7" spans="1:21" s="3" customFormat="1" ht="41.25" customHeight="1" thickBot="1">
      <c r="A7" s="548" t="s">
        <v>103</v>
      </c>
      <c r="B7" s="549"/>
      <c r="C7" s="550"/>
      <c r="D7" s="15" t="str">
        <f>IF('様式１ '!H7="","",'様式１ '!H7)</f>
        <v/>
      </c>
      <c r="F7" s="122" t="s">
        <v>104</v>
      </c>
      <c r="G7" s="15" t="str">
        <f>IF('様式１ '!B15="","",'様式１ '!B15)</f>
        <v/>
      </c>
    </row>
    <row r="8" spans="1:21" s="3" customFormat="1" ht="15.75" customHeight="1" thickBot="1">
      <c r="G8" s="41"/>
    </row>
    <row r="9" spans="1:21" s="17" customFormat="1" ht="41.25" customHeight="1" thickBot="1">
      <c r="A9" s="666" t="s">
        <v>105</v>
      </c>
      <c r="B9" s="667"/>
      <c r="C9" s="668"/>
      <c r="D9" s="15" t="s">
        <v>106</v>
      </c>
      <c r="F9" s="123" t="s">
        <v>107</v>
      </c>
      <c r="G9" s="15" t="s">
        <v>162</v>
      </c>
      <c r="J9" s="3"/>
      <c r="K9" s="430" t="s">
        <v>109</v>
      </c>
      <c r="L9" s="430"/>
      <c r="M9" s="430"/>
      <c r="N9" s="430"/>
      <c r="O9" s="430"/>
      <c r="P9" s="430"/>
      <c r="Q9" s="430"/>
      <c r="R9" s="430"/>
      <c r="S9" s="3"/>
      <c r="T9" s="3"/>
      <c r="U9" s="3"/>
    </row>
    <row r="10" spans="1:21" s="3" customFormat="1" ht="15.75" customHeight="1" thickBot="1">
      <c r="G10" s="631"/>
      <c r="H10" s="631"/>
    </row>
    <row r="11" spans="1:21" s="3" customFormat="1" ht="33.75" customHeight="1" thickBot="1">
      <c r="A11" s="18" t="s">
        <v>110</v>
      </c>
      <c r="B11" s="626" t="s">
        <v>135</v>
      </c>
      <c r="C11" s="627"/>
      <c r="D11" s="129" t="s">
        <v>112</v>
      </c>
      <c r="E11" s="545" t="s">
        <v>113</v>
      </c>
      <c r="F11" s="545"/>
      <c r="G11" s="19" t="s">
        <v>114</v>
      </c>
      <c r="H11" s="20" t="s">
        <v>115</v>
      </c>
      <c r="J11" s="100" t="s">
        <v>81</v>
      </c>
      <c r="K11" s="429" t="s">
        <v>116</v>
      </c>
      <c r="L11" s="429"/>
      <c r="M11" s="429"/>
      <c r="N11" s="429"/>
      <c r="O11" s="429"/>
      <c r="P11" s="429"/>
      <c r="Q11" s="429"/>
      <c r="R11" s="429"/>
      <c r="S11" s="429"/>
      <c r="T11" s="429"/>
      <c r="U11" s="429"/>
    </row>
    <row r="12" spans="1:21" s="3" customFormat="1" ht="33.75" customHeight="1">
      <c r="A12" s="628" t="s">
        <v>123</v>
      </c>
      <c r="B12" s="541"/>
      <c r="C12" s="542"/>
      <c r="D12" s="151"/>
      <c r="E12" s="559" t="str">
        <f>IFERROR(VLOOKUP($D12,リスト!$A$2:$I$1992,4,FALSE),"")</f>
        <v/>
      </c>
      <c r="F12" s="560"/>
      <c r="G12" s="187" t="str">
        <f>IFERROR(VLOOKUP($D12,リスト!$A$2:$I$1992,7,FALSE),"")</f>
        <v/>
      </c>
      <c r="H12" s="203" t="str">
        <f>IFERROR(VLOOKUP($D12,リスト!$A$2:$I$1992,9,FALSE),"")</f>
        <v/>
      </c>
      <c r="K12" s="429"/>
      <c r="L12" s="429"/>
      <c r="M12" s="429"/>
      <c r="N12" s="429"/>
      <c r="O12" s="429"/>
      <c r="P12" s="429"/>
      <c r="Q12" s="429"/>
      <c r="R12" s="429"/>
      <c r="S12" s="429"/>
      <c r="T12" s="429"/>
      <c r="U12" s="429"/>
    </row>
    <row r="13" spans="1:21" s="3" customFormat="1" ht="33.75" customHeight="1">
      <c r="A13" s="629"/>
      <c r="B13" s="514"/>
      <c r="C13" s="515"/>
      <c r="D13" s="152"/>
      <c r="E13" s="516" t="str">
        <f>IFERROR(VLOOKUP($D13,リスト!$A$2:$I$1992,4,FALSE),"")</f>
        <v/>
      </c>
      <c r="F13" s="517"/>
      <c r="G13" s="186" t="str">
        <f>IFERROR(VLOOKUP($D13,リスト!$A$2:$I$1992,7,FALSE),"")</f>
        <v/>
      </c>
      <c r="H13" s="204" t="str">
        <f>IFERROR(VLOOKUP($D13,リスト!$A$2:$I$1992,9,FALSE),"")</f>
        <v/>
      </c>
    </row>
    <row r="14" spans="1:21" s="3" customFormat="1" ht="33.75" customHeight="1">
      <c r="A14" s="629"/>
      <c r="B14" s="514"/>
      <c r="C14" s="515"/>
      <c r="D14" s="152"/>
      <c r="E14" s="516" t="str">
        <f>IFERROR(VLOOKUP($D14,リスト!$A$2:$I$1992,4,FALSE),"")</f>
        <v/>
      </c>
      <c r="F14" s="517"/>
      <c r="G14" s="186" t="str">
        <f>IFERROR(VLOOKUP($D14,リスト!$A$2:$I$1992,7,FALSE),"")</f>
        <v/>
      </c>
      <c r="H14" s="204" t="str">
        <f>IFERROR(VLOOKUP($D14,リスト!$A$2:$I$1992,9,FALSE),"")</f>
        <v/>
      </c>
      <c r="J14" s="101" t="s">
        <v>13</v>
      </c>
      <c r="K14" s="429" t="s">
        <v>118</v>
      </c>
      <c r="L14" s="429"/>
      <c r="M14" s="429"/>
      <c r="N14" s="429"/>
      <c r="O14" s="429"/>
      <c r="P14" s="429"/>
      <c r="Q14" s="429"/>
      <c r="R14" s="429"/>
      <c r="S14" s="429"/>
      <c r="T14" s="429"/>
      <c r="U14" s="429"/>
    </row>
    <row r="15" spans="1:21" s="3" customFormat="1" ht="33.75" customHeight="1">
      <c r="A15" s="629"/>
      <c r="B15" s="514"/>
      <c r="C15" s="515"/>
      <c r="D15" s="152"/>
      <c r="E15" s="516" t="str">
        <f>IFERROR(VLOOKUP($D15,リスト!$A$2:$I$1992,4,FALSE),"")</f>
        <v/>
      </c>
      <c r="F15" s="517"/>
      <c r="G15" s="186" t="str">
        <f>IFERROR(VLOOKUP($D15,リスト!$A$2:$I$1992,7,FALSE),"")</f>
        <v/>
      </c>
      <c r="H15" s="204" t="str">
        <f>IFERROR(VLOOKUP($D15,リスト!$A$2:$I$1992,9,FALSE),"")</f>
        <v/>
      </c>
      <c r="K15" s="429"/>
      <c r="L15" s="429"/>
      <c r="M15" s="429"/>
      <c r="N15" s="429"/>
      <c r="O15" s="429"/>
      <c r="P15" s="429"/>
      <c r="Q15" s="429"/>
      <c r="R15" s="429"/>
      <c r="S15" s="429"/>
      <c r="T15" s="429"/>
      <c r="U15" s="429"/>
    </row>
    <row r="16" spans="1:21" s="3" customFormat="1" ht="33.75" customHeight="1" thickBot="1">
      <c r="A16" s="630"/>
      <c r="B16" s="520"/>
      <c r="C16" s="520"/>
      <c r="D16" s="153"/>
      <c r="E16" s="521" t="str">
        <f>IFERROR(VLOOKUP($D16,リスト!$A$2:$I$1992,4,FALSE),"")</f>
        <v/>
      </c>
      <c r="F16" s="522"/>
      <c r="G16" s="188" t="str">
        <f>IFERROR(VLOOKUP($D16,リスト!$A$2:$I$1992,7,FALSE),"")</f>
        <v/>
      </c>
      <c r="H16" s="210" t="str">
        <f>IFERROR(VLOOKUP($D16,リスト!$A$2:$I$1992,9,FALSE),"")</f>
        <v/>
      </c>
      <c r="K16" s="27"/>
      <c r="L16" s="27"/>
      <c r="M16" s="27"/>
      <c r="N16" s="27"/>
      <c r="O16" s="27"/>
      <c r="P16" s="27"/>
      <c r="Q16" s="27"/>
      <c r="R16" s="27"/>
      <c r="S16" s="27"/>
      <c r="T16" s="27"/>
      <c r="U16" s="27"/>
    </row>
    <row r="17" spans="1:21" s="3" customFormat="1" ht="33.75" customHeight="1">
      <c r="A17" s="628" t="s">
        <v>121</v>
      </c>
      <c r="B17" s="541"/>
      <c r="C17" s="542"/>
      <c r="D17" s="151"/>
      <c r="E17" s="528" t="str">
        <f>IFERROR(VLOOKUP($D17,リスト!$A$2:$I$1992,4,FALSE),"")</f>
        <v/>
      </c>
      <c r="F17" s="529"/>
      <c r="G17" s="194" t="str">
        <f>IFERROR(VLOOKUP($D17,リスト!$A$2:$I$1992,7,FALSE),"")</f>
        <v/>
      </c>
      <c r="H17" s="203" t="str">
        <f>IFERROR(VLOOKUP($D17,リスト!$A$2:$I$1992,9,FALSE),"")</f>
        <v/>
      </c>
      <c r="J17" s="101" t="s">
        <v>19</v>
      </c>
      <c r="K17" s="429" t="s">
        <v>120</v>
      </c>
      <c r="L17" s="429"/>
      <c r="M17" s="429"/>
      <c r="N17" s="429"/>
      <c r="O17" s="429"/>
      <c r="P17" s="429"/>
      <c r="Q17" s="429"/>
      <c r="R17" s="429"/>
      <c r="S17" s="429"/>
      <c r="T17" s="429"/>
      <c r="U17" s="429"/>
    </row>
    <row r="18" spans="1:21" s="3" customFormat="1" ht="33.75" customHeight="1">
      <c r="A18" s="629"/>
      <c r="B18" s="514"/>
      <c r="C18" s="515"/>
      <c r="D18" s="152"/>
      <c r="E18" s="516" t="str">
        <f>IFERROR(VLOOKUP($D18,リスト!$A$2:$I$1992,4,FALSE),"")</f>
        <v/>
      </c>
      <c r="F18" s="517"/>
      <c r="G18" s="186" t="str">
        <f>IFERROR(VLOOKUP($D18,リスト!$A$2:$I$1992,7,FALSE),"")</f>
        <v/>
      </c>
      <c r="H18" s="204" t="str">
        <f>IFERROR(VLOOKUP($D18,リスト!$A$2:$I$1992,9,FALSE),"")</f>
        <v/>
      </c>
      <c r="K18" s="429"/>
      <c r="L18" s="429"/>
      <c r="M18" s="429"/>
      <c r="N18" s="429"/>
      <c r="O18" s="429"/>
      <c r="P18" s="429"/>
      <c r="Q18" s="429"/>
      <c r="R18" s="429"/>
      <c r="S18" s="429"/>
      <c r="T18" s="429"/>
      <c r="U18" s="429"/>
    </row>
    <row r="19" spans="1:21" s="3" customFormat="1" ht="33.75" customHeight="1">
      <c r="A19" s="629"/>
      <c r="B19" s="514"/>
      <c r="C19" s="515"/>
      <c r="D19" s="152"/>
      <c r="E19" s="516" t="str">
        <f>IFERROR(VLOOKUP($D19,リスト!$A$2:$I$1992,4,FALSE),"")</f>
        <v/>
      </c>
      <c r="F19" s="517"/>
      <c r="G19" s="186" t="str">
        <f>IFERROR(VLOOKUP($D19,リスト!$A$2:$I$1992,7,FALSE),"")</f>
        <v/>
      </c>
      <c r="H19" s="204" t="str">
        <f>IFERROR(VLOOKUP($D19,リスト!$A$2:$I$1992,9,FALSE),"")</f>
        <v/>
      </c>
      <c r="K19" s="27"/>
      <c r="L19" s="27"/>
      <c r="M19" s="27"/>
      <c r="N19" s="27"/>
      <c r="O19" s="27"/>
      <c r="P19" s="27"/>
      <c r="Q19" s="27"/>
      <c r="R19" s="27"/>
      <c r="S19" s="27"/>
      <c r="T19" s="27"/>
      <c r="U19" s="27"/>
    </row>
    <row r="20" spans="1:21" s="3" customFormat="1" ht="33.75" customHeight="1">
      <c r="A20" s="629"/>
      <c r="B20" s="514"/>
      <c r="C20" s="515"/>
      <c r="D20" s="152"/>
      <c r="E20" s="516" t="str">
        <f>IFERROR(VLOOKUP($D20,リスト!$A$2:$I$1992,4,FALSE),"")</f>
        <v/>
      </c>
      <c r="F20" s="517"/>
      <c r="G20" s="186" t="str">
        <f>IFERROR(VLOOKUP($D20,リスト!$A$2:$I$1992,7,FALSE),"")</f>
        <v/>
      </c>
      <c r="H20" s="204" t="str">
        <f>IFERROR(VLOOKUP($D20,リスト!$A$2:$I$1992,9,FALSE),"")</f>
        <v/>
      </c>
      <c r="J20" s="101" t="s">
        <v>23</v>
      </c>
      <c r="K20" s="429" t="s">
        <v>158</v>
      </c>
      <c r="L20" s="429"/>
      <c r="M20" s="429"/>
      <c r="N20" s="429"/>
      <c r="O20" s="429"/>
      <c r="P20" s="429"/>
      <c r="Q20" s="429"/>
      <c r="R20" s="429"/>
      <c r="S20" s="429"/>
      <c r="T20" s="429"/>
      <c r="U20" s="429"/>
    </row>
    <row r="21" spans="1:21" s="3" customFormat="1" ht="33.75" customHeight="1" thickBot="1">
      <c r="A21" s="630"/>
      <c r="B21" s="520"/>
      <c r="C21" s="520"/>
      <c r="D21" s="153"/>
      <c r="E21" s="518" t="str">
        <f>IFERROR(VLOOKUP($D21,リスト!$A$2:$I$1992,4,FALSE),"")</f>
        <v/>
      </c>
      <c r="F21" s="519"/>
      <c r="G21" s="188" t="str">
        <f>IFERROR(VLOOKUP($D21,リスト!$A$2:$I$1992,7,FALSE),"")</f>
        <v/>
      </c>
      <c r="H21" s="210" t="str">
        <f>IFERROR(VLOOKUP($D21,リスト!$A$2:$I$1992,9,FALSE),"")</f>
        <v/>
      </c>
      <c r="K21" s="429"/>
      <c r="L21" s="429"/>
      <c r="M21" s="429"/>
      <c r="N21" s="429"/>
      <c r="O21" s="429"/>
      <c r="P21" s="429"/>
      <c r="Q21" s="429"/>
      <c r="R21" s="429"/>
      <c r="S21" s="429"/>
      <c r="T21" s="429"/>
      <c r="U21" s="429"/>
    </row>
    <row r="22" spans="1:21" s="3" customFormat="1" ht="33.75" customHeight="1">
      <c r="A22" s="620" t="s">
        <v>119</v>
      </c>
      <c r="B22" s="541"/>
      <c r="C22" s="542"/>
      <c r="D22" s="151"/>
      <c r="E22" s="559" t="str">
        <f>IFERROR(VLOOKUP($D22,リスト!$A$2:$I$1992,4,FALSE),"")</f>
        <v/>
      </c>
      <c r="F22" s="560"/>
      <c r="G22" s="194" t="str">
        <f>IFERROR(VLOOKUP($D22,リスト!$A$2:$I$1992,7,FALSE),"")</f>
        <v/>
      </c>
      <c r="H22" s="203" t="str">
        <f>IFERROR(VLOOKUP($D22,リスト!$A$2:$I$1992,9,FALSE),"")</f>
        <v/>
      </c>
      <c r="J22" s="101" t="s">
        <v>30</v>
      </c>
      <c r="K22" s="429" t="s">
        <v>136</v>
      </c>
      <c r="L22" s="429"/>
      <c r="M22" s="429"/>
      <c r="N22" s="429"/>
      <c r="O22" s="429"/>
      <c r="P22" s="429"/>
      <c r="Q22" s="429"/>
      <c r="R22" s="429"/>
      <c r="S22" s="429"/>
      <c r="T22" s="429"/>
      <c r="U22" s="429"/>
    </row>
    <row r="23" spans="1:21" s="3" customFormat="1" ht="33.75" customHeight="1">
      <c r="A23" s="621"/>
      <c r="B23" s="514"/>
      <c r="C23" s="515"/>
      <c r="D23" s="152"/>
      <c r="E23" s="516" t="str">
        <f>IFERROR(VLOOKUP($D23,リスト!$A$2:$I$1992,4,FALSE),"")</f>
        <v/>
      </c>
      <c r="F23" s="517"/>
      <c r="G23" s="184" t="str">
        <f>IFERROR(VLOOKUP($D23,リスト!$A$2:$I$1992,7,FALSE),"")</f>
        <v/>
      </c>
      <c r="H23" s="204" t="str">
        <f>IFERROR(VLOOKUP($D23,リスト!$A$2:$I$1992,9,FALSE),"")</f>
        <v/>
      </c>
      <c r="M23" s="21"/>
      <c r="N23" s="21"/>
      <c r="O23" s="21"/>
      <c r="P23" s="21"/>
      <c r="Q23" s="21"/>
      <c r="R23" s="21"/>
      <c r="S23" s="21"/>
      <c r="T23" s="21"/>
      <c r="U23" s="21"/>
    </row>
    <row r="24" spans="1:21" s="3" customFormat="1" ht="33.75" customHeight="1">
      <c r="A24" s="621"/>
      <c r="B24" s="514"/>
      <c r="C24" s="515"/>
      <c r="D24" s="152"/>
      <c r="E24" s="516" t="str">
        <f>IFERROR(VLOOKUP($D24,リスト!$A$2:$I$1992,4,FALSE),"")</f>
        <v/>
      </c>
      <c r="F24" s="517"/>
      <c r="G24" s="184" t="str">
        <f>IFERROR(VLOOKUP($D24,リスト!$A$2:$I$1992,7,FALSE),"")</f>
        <v/>
      </c>
      <c r="H24" s="204" t="str">
        <f>IFERROR(VLOOKUP($D24,リスト!$A$2:$I$1992,9,FALSE),"")</f>
        <v/>
      </c>
      <c r="J24" s="101" t="s">
        <v>46</v>
      </c>
      <c r="K24" s="619" t="s">
        <v>137</v>
      </c>
      <c r="L24" s="619"/>
      <c r="M24" s="619"/>
      <c r="N24" s="619"/>
      <c r="O24" s="619"/>
      <c r="P24" s="619"/>
      <c r="Q24" s="619"/>
      <c r="R24" s="619"/>
      <c r="S24" s="619"/>
      <c r="T24" s="619"/>
      <c r="U24" s="619"/>
    </row>
    <row r="25" spans="1:21" s="3" customFormat="1" ht="33.75" customHeight="1" thickBot="1">
      <c r="A25" s="622"/>
      <c r="B25" s="520"/>
      <c r="C25" s="520"/>
      <c r="D25" s="153"/>
      <c r="E25" s="521" t="str">
        <f>IFERROR(VLOOKUP($D25,リスト!$A$2:$I$1992,4,FALSE),"")</f>
        <v/>
      </c>
      <c r="F25" s="522"/>
      <c r="G25" s="191" t="str">
        <f>IFERROR(VLOOKUP($D25,リスト!$A$2:$I$1992,7,FALSE),"")</f>
        <v/>
      </c>
      <c r="H25" s="205" t="str">
        <f>IFERROR(VLOOKUP($D25,リスト!$A$2:$I$1992,9,FALSE),"")</f>
        <v/>
      </c>
      <c r="K25" s="27"/>
      <c r="L25" s="27"/>
      <c r="M25" s="27"/>
      <c r="N25" s="27"/>
      <c r="O25" s="27"/>
      <c r="P25" s="27"/>
      <c r="Q25" s="27"/>
      <c r="R25" s="27"/>
      <c r="S25" s="27"/>
      <c r="T25" s="27"/>
      <c r="U25" s="27"/>
    </row>
    <row r="26" spans="1:21" s="3" customFormat="1" ht="33.75" customHeight="1">
      <c r="A26" s="556" t="s">
        <v>117</v>
      </c>
      <c r="B26" s="541"/>
      <c r="C26" s="542"/>
      <c r="D26" s="151"/>
      <c r="E26" s="528" t="str">
        <f>IFERROR(VLOOKUP($D26,リスト!$A$2:$I$1992,4,FALSE),"")</f>
        <v/>
      </c>
      <c r="F26" s="529"/>
      <c r="G26" s="189" t="str">
        <f>IFERROR(VLOOKUP($D26,リスト!$A$2:$I$1992,7,FALSE),"")</f>
        <v/>
      </c>
      <c r="H26" s="203" t="str">
        <f>IFERROR(VLOOKUP($D26,リスト!$A$2:$I$1992,9,FALSE),"")</f>
        <v/>
      </c>
      <c r="J26" s="101" t="s">
        <v>138</v>
      </c>
      <c r="K26" s="429" t="s">
        <v>159</v>
      </c>
      <c r="L26" s="429"/>
      <c r="M26" s="429"/>
      <c r="N26" s="429"/>
      <c r="O26" s="429"/>
      <c r="P26" s="429"/>
      <c r="Q26" s="429"/>
      <c r="R26" s="429"/>
      <c r="S26" s="429"/>
      <c r="T26" s="429"/>
      <c r="U26" s="429"/>
    </row>
    <row r="27" spans="1:21" s="3" customFormat="1" ht="33.75" customHeight="1">
      <c r="A27" s="557"/>
      <c r="B27" s="514"/>
      <c r="C27" s="515"/>
      <c r="D27" s="152"/>
      <c r="E27" s="516" t="str">
        <f>IFERROR(VLOOKUP($D27,リスト!$A$2:$I$1992,4,FALSE),"")</f>
        <v/>
      </c>
      <c r="F27" s="517"/>
      <c r="G27" s="186" t="str">
        <f>IFERROR(VLOOKUP($D27,リスト!$A$2:$I$1992,7,FALSE),"")</f>
        <v/>
      </c>
      <c r="H27" s="204" t="str">
        <f>IFERROR(VLOOKUP($D27,リスト!$A$2:$I$1992,9,FALSE),"")</f>
        <v/>
      </c>
      <c r="K27" s="429"/>
      <c r="L27" s="429"/>
      <c r="M27" s="429"/>
      <c r="N27" s="429"/>
      <c r="O27" s="429"/>
      <c r="P27" s="429"/>
      <c r="Q27" s="429"/>
      <c r="R27" s="429"/>
      <c r="S27" s="429"/>
      <c r="T27" s="429"/>
      <c r="U27" s="429"/>
    </row>
    <row r="28" spans="1:21" s="3" customFormat="1" ht="33.75" customHeight="1">
      <c r="A28" s="557"/>
      <c r="B28" s="514"/>
      <c r="C28" s="515"/>
      <c r="D28" s="152"/>
      <c r="E28" s="516" t="str">
        <f>IFERROR(VLOOKUP($D28,リスト!$A$2:$I$1992,4,FALSE),"")</f>
        <v/>
      </c>
      <c r="F28" s="517"/>
      <c r="G28" s="186" t="str">
        <f>IFERROR(VLOOKUP($D28,リスト!$A$2:$I$1992,7,FALSE),"")</f>
        <v/>
      </c>
      <c r="H28" s="204" t="str">
        <f>IFERROR(VLOOKUP($D28,リスト!$A$2:$I$1992,9,FALSE),"")</f>
        <v/>
      </c>
      <c r="J28" s="27"/>
    </row>
    <row r="29" spans="1:21" s="3" customFormat="1" ht="33.75" customHeight="1" thickBot="1">
      <c r="A29" s="558"/>
      <c r="B29" s="617"/>
      <c r="C29" s="618"/>
      <c r="D29" s="153"/>
      <c r="E29" s="518" t="str">
        <f>IFERROR(VLOOKUP($D29,リスト!$A$2:$I$1992,4,FALSE),"")</f>
        <v/>
      </c>
      <c r="F29" s="519"/>
      <c r="G29" s="188" t="str">
        <f>IFERROR(VLOOKUP($D29,リスト!$A$2:$I$1992,7,FALSE),"")</f>
        <v/>
      </c>
      <c r="H29" s="205" t="str">
        <f>IFERROR(VLOOKUP($D29,リスト!$A$2:$I$1992,9,FALSE),"")</f>
        <v/>
      </c>
      <c r="J29" s="101" t="s">
        <v>160</v>
      </c>
      <c r="K29" s="429" t="s">
        <v>124</v>
      </c>
      <c r="L29" s="429"/>
      <c r="M29" s="429"/>
      <c r="N29" s="429"/>
      <c r="O29" s="429"/>
      <c r="P29" s="429"/>
      <c r="Q29" s="429"/>
      <c r="R29" s="429"/>
      <c r="S29" s="429"/>
      <c r="T29" s="429"/>
      <c r="U29" s="429"/>
    </row>
    <row r="30" spans="1:21" s="3" customFormat="1" ht="33.75" customHeight="1">
      <c r="A30" s="532" t="s">
        <v>161</v>
      </c>
      <c r="B30" s="533"/>
      <c r="C30" s="534"/>
      <c r="D30" s="154"/>
      <c r="E30" s="559" t="str">
        <f>IFERROR(VLOOKUP($D30,リスト!$A$2:$I$1992,4,FALSE),"")</f>
        <v/>
      </c>
      <c r="F30" s="560"/>
      <c r="G30" s="194" t="str">
        <f>IFERROR(VLOOKUP($D30,リスト!$A$2:$I$1992,7,FALSE),"")</f>
        <v/>
      </c>
      <c r="H30" s="211" t="str">
        <f>IFERROR(VLOOKUP($D30,リスト!$A$2:$I$1992,9,FALSE),"")</f>
        <v/>
      </c>
      <c r="K30" s="429"/>
      <c r="L30" s="429"/>
      <c r="M30" s="429"/>
      <c r="N30" s="429"/>
      <c r="O30" s="429"/>
      <c r="P30" s="429"/>
      <c r="Q30" s="429"/>
      <c r="R30" s="429"/>
      <c r="S30" s="429"/>
      <c r="T30" s="429"/>
      <c r="U30" s="429"/>
    </row>
    <row r="31" spans="1:21" s="3" customFormat="1" ht="33.75" customHeight="1">
      <c r="A31" s="535"/>
      <c r="B31" s="536"/>
      <c r="C31" s="537"/>
      <c r="D31" s="154"/>
      <c r="E31" s="516" t="str">
        <f>IFERROR(VLOOKUP($D31,リスト!$A$2:$I$1992,4,FALSE),"")</f>
        <v/>
      </c>
      <c r="F31" s="517"/>
      <c r="G31" s="184" t="str">
        <f>IFERROR(VLOOKUP($D31,リスト!$A$2:$I$1992,7,FALSE),"")</f>
        <v/>
      </c>
      <c r="H31" s="204" t="str">
        <f>IFERROR(VLOOKUP($D31,リスト!$A$2:$I$1992,9,FALSE),"")</f>
        <v/>
      </c>
      <c r="J31" s="101"/>
      <c r="K31" s="27"/>
      <c r="L31" s="27"/>
      <c r="M31" s="27"/>
      <c r="N31" s="27"/>
      <c r="O31" s="27"/>
      <c r="P31" s="27"/>
      <c r="Q31" s="27"/>
      <c r="R31" s="27"/>
      <c r="S31" s="27"/>
      <c r="T31" s="27"/>
      <c r="U31" s="27"/>
    </row>
    <row r="32" spans="1:21" s="3" customFormat="1" ht="33.75" customHeight="1" thickBot="1">
      <c r="A32" s="535"/>
      <c r="B32" s="536"/>
      <c r="C32" s="537"/>
      <c r="D32" s="154"/>
      <c r="E32" s="521" t="str">
        <f>IFERROR(VLOOKUP($D32,リスト!$A$2:$I$1992,4,FALSE),"")</f>
        <v/>
      </c>
      <c r="F32" s="522"/>
      <c r="G32" s="191" t="str">
        <f>IFERROR(VLOOKUP($D32,リスト!$A$2:$I$1992,7,FALSE),"")</f>
        <v/>
      </c>
      <c r="H32" s="210" t="str">
        <f>IFERROR(VLOOKUP($D32,リスト!$A$2:$I$1992,9,FALSE),"")</f>
        <v/>
      </c>
      <c r="J32" s="27"/>
    </row>
    <row r="33" spans="1:21" s="3" customFormat="1" ht="33.75" customHeight="1">
      <c r="A33" s="535"/>
      <c r="B33" s="536"/>
      <c r="C33" s="537"/>
      <c r="D33" s="154"/>
      <c r="E33" s="530" t="str">
        <f>IFERROR(VLOOKUP($D33,リスト!$A$2:$I$1992,4,FALSE),"")</f>
        <v/>
      </c>
      <c r="F33" s="531"/>
      <c r="G33" s="185" t="str">
        <f>IFERROR(VLOOKUP($D33,リスト!$A$2:$I$1992,7,FALSE),"")</f>
        <v/>
      </c>
      <c r="H33" s="203" t="str">
        <f>IFERROR(VLOOKUP($D33,リスト!$A$2:$I$1992,9,FALSE),"")</f>
        <v/>
      </c>
      <c r="J33" s="27"/>
    </row>
    <row r="34" spans="1:21" s="3" customFormat="1" ht="33.75" customHeight="1" thickBot="1">
      <c r="A34" s="538"/>
      <c r="B34" s="539"/>
      <c r="C34" s="540"/>
      <c r="D34" s="153"/>
      <c r="E34" s="521" t="str">
        <f>IFERROR(VLOOKUP($D34,リスト!$A$2:$I$1992,4,FALSE),"")</f>
        <v/>
      </c>
      <c r="F34" s="522"/>
      <c r="G34" s="191" t="str">
        <f>IFERROR(VLOOKUP($D34,リスト!$A$2:$I$1992,7,FALSE),"")</f>
        <v/>
      </c>
      <c r="H34" s="205" t="str">
        <f>IFERROR(VLOOKUP($D34,リスト!$A$2:$I$1992,9,FALSE),"")</f>
        <v/>
      </c>
      <c r="J34" s="27"/>
    </row>
    <row r="35" spans="1:21" s="3" customFormat="1" ht="12.75" customHeight="1" thickBot="1"/>
    <row r="36" spans="1:21" s="3" customFormat="1" ht="34.5" customHeight="1">
      <c r="A36" s="500" t="s">
        <v>128</v>
      </c>
      <c r="B36" s="422"/>
      <c r="C36" s="501"/>
      <c r="D36" s="143"/>
      <c r="E36" s="124" t="s">
        <v>129</v>
      </c>
    </row>
    <row r="37" spans="1:21" s="3" customFormat="1" ht="34.5" customHeight="1" thickBot="1">
      <c r="A37" s="525" t="s">
        <v>130</v>
      </c>
      <c r="B37" s="615"/>
      <c r="C37" s="616"/>
      <c r="D37" s="144"/>
      <c r="E37" s="125" t="s">
        <v>129</v>
      </c>
    </row>
    <row r="38" spans="1:21" s="3" customFormat="1" ht="15.75" customHeight="1">
      <c r="A38" s="14"/>
      <c r="B38" s="2"/>
      <c r="C38" s="2"/>
      <c r="D38" s="14"/>
      <c r="E38" s="14"/>
    </row>
    <row r="39" spans="1:21" s="3" customFormat="1" ht="21.75" customHeight="1">
      <c r="A39" s="3" t="s">
        <v>216</v>
      </c>
    </row>
    <row r="40" spans="1:21" s="3" customFormat="1" ht="24" customHeight="1">
      <c r="C40" s="24"/>
      <c r="D40" s="24"/>
      <c r="E40" s="24"/>
      <c r="F40" s="24"/>
      <c r="G40" s="24"/>
      <c r="H40" s="24"/>
    </row>
    <row r="41" spans="1:21" s="3" customFormat="1" ht="24" customHeight="1"/>
    <row r="42" spans="1:21" s="3" customFormat="1" ht="24" customHeight="1">
      <c r="A42" s="14"/>
    </row>
    <row r="43" spans="1:21" s="3" customFormat="1" ht="24" customHeight="1">
      <c r="A43" s="14"/>
    </row>
    <row r="44" spans="1:21" s="3" customFormat="1" ht="24" customHeight="1">
      <c r="A44" s="14"/>
    </row>
    <row r="45" spans="1:21" s="3" customFormat="1" ht="24" customHeight="1">
      <c r="A45" s="14"/>
    </row>
    <row r="46" spans="1:21" s="3" customFormat="1" ht="24" customHeight="1">
      <c r="A46" s="14"/>
      <c r="B46" s="2"/>
      <c r="C46" s="2"/>
      <c r="D46" s="2"/>
      <c r="E46" s="2"/>
      <c r="F46" s="2"/>
      <c r="G46" s="2"/>
      <c r="K46" s="2"/>
      <c r="L46" s="2"/>
      <c r="M46" s="2"/>
      <c r="N46" s="2"/>
      <c r="O46" s="2"/>
      <c r="P46" s="2"/>
      <c r="Q46" s="2"/>
      <c r="R46" s="2"/>
      <c r="S46" s="2"/>
      <c r="T46" s="2"/>
      <c r="U46" s="2"/>
    </row>
    <row r="47" spans="1:21" ht="19.5">
      <c r="B47" s="3"/>
      <c r="J47" s="3"/>
    </row>
    <row r="49" spans="2:2" ht="19.5">
      <c r="B49" s="3"/>
    </row>
    <row r="50" spans="2:2" ht="19.5">
      <c r="B50" s="3"/>
    </row>
    <row r="52" spans="2:2" ht="19.5">
      <c r="B52" s="3"/>
    </row>
  </sheetData>
  <sheetProtection algorithmName="SHA-512" hashValue="b1jnIUMIyNoe1ZsdlJvox+qJw0uX42vbo11bvAFUa9eH1WNt5R4M8sn0veXPig/75Nl4f7Bc3GGd9kmyIA3qkg==" saltValue="8wYszr6eotOSdvT01cFk7A==" spinCount="100000" sheet="1" objects="1" scenarios="1"/>
  <customSheetViews>
    <customSheetView guid="{9A5863B9-DBD9-4085-93B2-EF35A8EF7430}" scale="80">
      <selection activeCell="D11" sqref="D11"/>
      <pageMargins left="0" right="0" top="0" bottom="0" header="0" footer="0"/>
      <printOptions horizontalCentered="1"/>
      <pageSetup paperSize="9" scale="60" orientation="portrait"/>
      <headerFooter alignWithMargins="0"/>
    </customSheetView>
  </customSheetViews>
  <mergeCells count="67">
    <mergeCell ref="B29:C29"/>
    <mergeCell ref="E29:F29"/>
    <mergeCell ref="A37:C37"/>
    <mergeCell ref="E32:F32"/>
    <mergeCell ref="E33:F33"/>
    <mergeCell ref="A30:C34"/>
    <mergeCell ref="E30:F30"/>
    <mergeCell ref="E31:F31"/>
    <mergeCell ref="E34:F34"/>
    <mergeCell ref="A36:C36"/>
    <mergeCell ref="A22:A25"/>
    <mergeCell ref="B22:C22"/>
    <mergeCell ref="E22:F22"/>
    <mergeCell ref="B28:C28"/>
    <mergeCell ref="E28:F28"/>
    <mergeCell ref="A26:A29"/>
    <mergeCell ref="B26:C26"/>
    <mergeCell ref="E26:F26"/>
    <mergeCell ref="B23:C23"/>
    <mergeCell ref="E23:F23"/>
    <mergeCell ref="B24:C24"/>
    <mergeCell ref="E24:F24"/>
    <mergeCell ref="B25:C25"/>
    <mergeCell ref="E25:F25"/>
    <mergeCell ref="B27:C27"/>
    <mergeCell ref="E27:F27"/>
    <mergeCell ref="A1:B1"/>
    <mergeCell ref="A7:C7"/>
    <mergeCell ref="A5:H5"/>
    <mergeCell ref="H3:H4"/>
    <mergeCell ref="A3:G3"/>
    <mergeCell ref="A4:G4"/>
    <mergeCell ref="A9:C9"/>
    <mergeCell ref="A12:A16"/>
    <mergeCell ref="B12:C12"/>
    <mergeCell ref="A17:A21"/>
    <mergeCell ref="B13:C13"/>
    <mergeCell ref="B14:C14"/>
    <mergeCell ref="B20:C20"/>
    <mergeCell ref="B21:C21"/>
    <mergeCell ref="B17:C17"/>
    <mergeCell ref="E21:F21"/>
    <mergeCell ref="B19:C19"/>
    <mergeCell ref="E19:F19"/>
    <mergeCell ref="E17:F17"/>
    <mergeCell ref="E18:F18"/>
    <mergeCell ref="E20:F20"/>
    <mergeCell ref="E14:F14"/>
    <mergeCell ref="B11:C11"/>
    <mergeCell ref="B18:C18"/>
    <mergeCell ref="G10:H10"/>
    <mergeCell ref="B15:C15"/>
    <mergeCell ref="E12:F12"/>
    <mergeCell ref="E13:F13"/>
    <mergeCell ref="E11:F11"/>
    <mergeCell ref="E15:F15"/>
    <mergeCell ref="B16:C16"/>
    <mergeCell ref="E16:F16"/>
    <mergeCell ref="K24:U24"/>
    <mergeCell ref="K20:U21"/>
    <mergeCell ref="K26:U27"/>
    <mergeCell ref="K29:U30"/>
    <mergeCell ref="K9:R9"/>
    <mergeCell ref="K11:U12"/>
    <mergeCell ref="K14:U15"/>
    <mergeCell ref="K17:U18"/>
    <mergeCell ref="K22:U22"/>
  </mergeCells>
  <phoneticPr fontId="3"/>
  <dataValidations count="1">
    <dataValidation type="list" allowBlank="1" showInputMessage="1" showErrorMessage="1" sqref="H12:H34" xr:uid="{B82F9CFD-D624-4799-A891-ECD7E65B1C46}">
      <formula1>",①,②,③,1,2,3,1（追）,2（追）,3（追）"</formula1>
    </dataValidation>
  </dataValidations>
  <printOptions horizontalCentered="1"/>
  <pageMargins left="0.59055118110236227" right="0.59055118110236227" top="0.78740157480314965" bottom="0.59055118110236227" header="0.51181102362204722" footer="0.51181102362204722"/>
  <pageSetup paperSize="9" scale="64"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FF00"/>
  </sheetPr>
  <dimension ref="A1:U48"/>
  <sheetViews>
    <sheetView view="pageBreakPreview" zoomScale="60" zoomScaleNormal="80" workbookViewId="0">
      <selection activeCell="D12" sqref="D12"/>
    </sheetView>
  </sheetViews>
  <sheetFormatPr defaultColWidth="9" defaultRowHeight="15.75"/>
  <cols>
    <col min="1" max="3" width="6.375" style="25" customWidth="1"/>
    <col min="4" max="4" width="35" style="25" customWidth="1"/>
    <col min="5" max="5" width="6.75" style="25" customWidth="1"/>
    <col min="6" max="6" width="31.375" style="25" customWidth="1"/>
    <col min="7" max="7" width="38.875" style="25" customWidth="1"/>
    <col min="8" max="8" width="12.625" style="25" customWidth="1"/>
    <col min="9" max="9" width="7.625" style="25" customWidth="1"/>
    <col min="10" max="10" width="7.625" style="2" customWidth="1"/>
    <col min="11" max="17" width="12.375" style="2" customWidth="1"/>
    <col min="18" max="21" width="9" style="2"/>
    <col min="22" max="16384" width="9" style="25"/>
  </cols>
  <sheetData>
    <row r="1" spans="1:21" ht="27.75" customHeight="1" thickBot="1">
      <c r="A1" s="568" t="s">
        <v>163</v>
      </c>
      <c r="B1" s="853"/>
      <c r="C1" s="569"/>
      <c r="H1" s="75" t="s">
        <v>1</v>
      </c>
    </row>
    <row r="2" spans="1:21" s="2" customFormat="1" ht="15" customHeight="1" thickBot="1">
      <c r="A2" s="77"/>
      <c r="B2" s="77"/>
      <c r="H2" s="79" t="s">
        <v>100</v>
      </c>
      <c r="I2" s="77"/>
    </row>
    <row r="3" spans="1:21" s="65" customFormat="1" ht="26.25" customHeight="1">
      <c r="A3" s="564" t="s">
        <v>217</v>
      </c>
      <c r="B3" s="564"/>
      <c r="C3" s="564"/>
      <c r="D3" s="564"/>
      <c r="E3" s="564"/>
      <c r="F3" s="564"/>
      <c r="G3" s="564"/>
      <c r="H3" s="562" t="str">
        <f>'様式１ '!$O$5</f>
        <v/>
      </c>
      <c r="J3" s="41"/>
      <c r="K3" s="41"/>
      <c r="L3" s="41"/>
      <c r="M3" s="41"/>
      <c r="N3" s="41"/>
      <c r="O3" s="41"/>
      <c r="P3" s="41"/>
      <c r="Q3" s="41"/>
      <c r="R3" s="41"/>
      <c r="S3" s="41"/>
      <c r="T3" s="41"/>
      <c r="U3" s="41"/>
    </row>
    <row r="4" spans="1:21" s="65" customFormat="1" ht="26.25" customHeight="1" thickBot="1">
      <c r="A4" s="564" t="s">
        <v>101</v>
      </c>
      <c r="B4" s="564"/>
      <c r="C4" s="564"/>
      <c r="D4" s="564"/>
      <c r="E4" s="564"/>
      <c r="F4" s="564"/>
      <c r="G4" s="564"/>
      <c r="H4" s="563"/>
      <c r="J4" s="41"/>
      <c r="K4" s="41"/>
      <c r="L4" s="41"/>
      <c r="M4" s="41"/>
      <c r="N4" s="41"/>
      <c r="O4" s="41"/>
      <c r="P4" s="41"/>
      <c r="Q4" s="41"/>
      <c r="R4" s="41"/>
      <c r="S4" s="41"/>
      <c r="T4" s="41"/>
      <c r="U4" s="41"/>
    </row>
    <row r="5" spans="1:21" s="65" customFormat="1" ht="26.25" customHeight="1">
      <c r="A5" s="564" t="s">
        <v>133</v>
      </c>
      <c r="B5" s="564"/>
      <c r="C5" s="564"/>
      <c r="D5" s="564"/>
      <c r="E5" s="564"/>
      <c r="F5" s="564"/>
      <c r="G5" s="564"/>
      <c r="H5" s="564"/>
      <c r="J5" s="41"/>
      <c r="K5" s="41"/>
      <c r="L5" s="41"/>
      <c r="M5" s="41"/>
      <c r="N5" s="41"/>
      <c r="O5" s="41"/>
      <c r="P5" s="41"/>
      <c r="Q5" s="41"/>
      <c r="R5" s="41"/>
      <c r="S5" s="41"/>
      <c r="T5" s="41"/>
      <c r="U5" s="41"/>
    </row>
    <row r="6" spans="1:21" ht="15.75" customHeight="1" thickBot="1"/>
    <row r="7" spans="1:21" s="27" customFormat="1" ht="41.25" customHeight="1" thickBot="1">
      <c r="A7" s="570" t="s">
        <v>103</v>
      </c>
      <c r="B7" s="571"/>
      <c r="C7" s="572"/>
      <c r="D7" s="26" t="str">
        <f>IF('様式１ '!H7="","",'様式１ '!H7)</f>
        <v/>
      </c>
      <c r="F7" s="127" t="s">
        <v>104</v>
      </c>
      <c r="G7" s="26" t="str">
        <f>IF('様式１ '!B15="","",'様式１ '!B15)</f>
        <v/>
      </c>
      <c r="J7" s="3"/>
      <c r="K7" s="3"/>
      <c r="L7" s="3"/>
      <c r="M7" s="3"/>
      <c r="N7" s="3"/>
      <c r="O7" s="3"/>
      <c r="P7" s="3"/>
      <c r="Q7" s="3"/>
      <c r="R7" s="3"/>
      <c r="S7" s="3"/>
      <c r="T7" s="3"/>
      <c r="U7" s="3"/>
    </row>
    <row r="8" spans="1:21" s="27" customFormat="1" ht="15.75" customHeight="1" thickBot="1">
      <c r="G8" s="65"/>
      <c r="J8" s="3"/>
      <c r="K8" s="3"/>
      <c r="L8" s="3"/>
      <c r="M8" s="3"/>
      <c r="N8" s="3"/>
      <c r="O8" s="3"/>
      <c r="P8" s="3"/>
      <c r="Q8" s="3"/>
      <c r="R8" s="3"/>
      <c r="S8" s="3"/>
      <c r="T8" s="3"/>
      <c r="U8" s="3"/>
    </row>
    <row r="9" spans="1:21" s="29" customFormat="1" ht="41.25" customHeight="1" thickBot="1">
      <c r="A9" s="837" t="s">
        <v>105</v>
      </c>
      <c r="B9" s="838"/>
      <c r="C9" s="839"/>
      <c r="D9" s="26" t="s">
        <v>131</v>
      </c>
      <c r="F9" s="135" t="s">
        <v>107</v>
      </c>
      <c r="G9" s="66" t="s">
        <v>164</v>
      </c>
      <c r="J9" s="3"/>
      <c r="K9" s="430" t="s">
        <v>109</v>
      </c>
      <c r="L9" s="430"/>
      <c r="M9" s="430"/>
      <c r="N9" s="430"/>
      <c r="O9" s="430"/>
      <c r="P9" s="430"/>
      <c r="Q9" s="430"/>
      <c r="R9" s="430"/>
      <c r="S9" s="3"/>
      <c r="T9" s="3"/>
      <c r="U9" s="3"/>
    </row>
    <row r="10" spans="1:21" s="27" customFormat="1" ht="15.75" customHeight="1" thickBot="1">
      <c r="G10" s="840"/>
      <c r="H10" s="840"/>
      <c r="J10" s="3"/>
      <c r="K10" s="3"/>
      <c r="L10" s="3"/>
      <c r="M10" s="3"/>
      <c r="N10" s="3"/>
      <c r="O10" s="3"/>
      <c r="P10" s="3"/>
      <c r="Q10" s="3"/>
      <c r="R10" s="3"/>
      <c r="S10" s="3"/>
      <c r="T10" s="3"/>
      <c r="U10" s="3"/>
    </row>
    <row r="11" spans="1:21" s="27" customFormat="1" ht="33.75" customHeight="1" thickBot="1">
      <c r="A11" s="81"/>
      <c r="B11" s="841"/>
      <c r="C11" s="842"/>
      <c r="D11" s="82" t="s">
        <v>112</v>
      </c>
      <c r="E11" s="567" t="s">
        <v>113</v>
      </c>
      <c r="F11" s="567"/>
      <c r="G11" s="31" t="s">
        <v>114</v>
      </c>
      <c r="H11" s="32" t="s">
        <v>115</v>
      </c>
      <c r="J11" s="100" t="s">
        <v>81</v>
      </c>
      <c r="K11" s="429" t="s">
        <v>116</v>
      </c>
      <c r="L11" s="429"/>
      <c r="M11" s="429"/>
      <c r="N11" s="429"/>
      <c r="O11" s="429"/>
      <c r="P11" s="429"/>
      <c r="Q11" s="429"/>
      <c r="R11" s="429"/>
      <c r="S11" s="429"/>
      <c r="T11" s="429"/>
      <c r="U11" s="429"/>
    </row>
    <row r="12" spans="1:21" s="27" customFormat="1" ht="33.75" customHeight="1">
      <c r="A12" s="67">
        <v>1</v>
      </c>
      <c r="B12" s="843"/>
      <c r="C12" s="844"/>
      <c r="D12" s="145"/>
      <c r="E12" s="845" t="str">
        <f>IFERROR(VLOOKUP($D12,リスト!$A$2:$I$1992,4,FALSE),"")</f>
        <v/>
      </c>
      <c r="F12" s="846"/>
      <c r="G12" s="195" t="str">
        <f>IFERROR(VLOOKUP($D12,リスト!$A$2:$I$1992,7,FALSE),"")</f>
        <v/>
      </c>
      <c r="H12" s="212" t="str">
        <f>IFERROR(VLOOKUP($D12,リスト!$A$2:$I$1992,9,FALSE),"")</f>
        <v/>
      </c>
      <c r="J12" s="3"/>
      <c r="K12" s="429"/>
      <c r="L12" s="429"/>
      <c r="M12" s="429"/>
      <c r="N12" s="429"/>
      <c r="O12" s="429"/>
      <c r="P12" s="429"/>
      <c r="Q12" s="429"/>
      <c r="R12" s="429"/>
      <c r="S12" s="429"/>
      <c r="T12" s="429"/>
      <c r="U12" s="429"/>
    </row>
    <row r="13" spans="1:21" s="27" customFormat="1" ht="33.75" customHeight="1">
      <c r="A13" s="68">
        <v>2</v>
      </c>
      <c r="B13" s="834"/>
      <c r="C13" s="835"/>
      <c r="D13" s="146"/>
      <c r="E13" s="576" t="str">
        <f>IFERROR(VLOOKUP($D13,リスト!$A$2:$I$1992,4,FALSE),"")</f>
        <v/>
      </c>
      <c r="F13" s="577"/>
      <c r="G13" s="196" t="str">
        <f>IFERROR(VLOOKUP($D13,リスト!$A$2:$I$1992,7,FALSE),"")</f>
        <v/>
      </c>
      <c r="H13" s="213" t="str">
        <f>IFERROR(VLOOKUP($D13,リスト!$A$2:$I$1992,9,FALSE),"")</f>
        <v/>
      </c>
      <c r="J13" s="3"/>
      <c r="K13" s="3"/>
      <c r="L13" s="3"/>
      <c r="M13" s="3"/>
      <c r="N13" s="3"/>
      <c r="O13" s="3"/>
      <c r="P13" s="3"/>
      <c r="Q13" s="3"/>
      <c r="R13" s="3"/>
      <c r="S13" s="3"/>
      <c r="T13" s="3"/>
      <c r="U13" s="3"/>
    </row>
    <row r="14" spans="1:21" s="27" customFormat="1" ht="33.75" customHeight="1">
      <c r="A14" s="68">
        <v>3</v>
      </c>
      <c r="B14" s="834"/>
      <c r="C14" s="835"/>
      <c r="D14" s="146"/>
      <c r="E14" s="576" t="str">
        <f>IFERROR(VLOOKUP($D14,リスト!$A$2:$I$1992,4,FALSE),"")</f>
        <v/>
      </c>
      <c r="F14" s="577"/>
      <c r="G14" s="196" t="str">
        <f>IFERROR(VLOOKUP($D14,リスト!$A$2:$I$1992,7,FALSE),"")</f>
        <v/>
      </c>
      <c r="H14" s="213" t="str">
        <f>IFERROR(VLOOKUP($D14,リスト!$A$2:$I$1992,9,FALSE),"")</f>
        <v/>
      </c>
      <c r="J14" s="101" t="s">
        <v>13</v>
      </c>
      <c r="K14" s="429" t="s">
        <v>118</v>
      </c>
      <c r="L14" s="429"/>
      <c r="M14" s="429"/>
      <c r="N14" s="429"/>
      <c r="O14" s="429"/>
      <c r="P14" s="429"/>
      <c r="Q14" s="429"/>
      <c r="R14" s="429"/>
      <c r="S14" s="429"/>
      <c r="T14" s="429"/>
      <c r="U14" s="429"/>
    </row>
    <row r="15" spans="1:21" s="27" customFormat="1" ht="33.75" customHeight="1">
      <c r="A15" s="68">
        <v>4</v>
      </c>
      <c r="B15" s="834"/>
      <c r="C15" s="835"/>
      <c r="D15" s="146"/>
      <c r="E15" s="576" t="str">
        <f>IFERROR(VLOOKUP($D15,リスト!$A$2:$I$1992,4,FALSE),"")</f>
        <v/>
      </c>
      <c r="F15" s="577"/>
      <c r="G15" s="196" t="str">
        <f>IFERROR(VLOOKUP($D15,リスト!$A$2:$I$1992,7,FALSE),"")</f>
        <v/>
      </c>
      <c r="H15" s="213" t="str">
        <f>IFERROR(VLOOKUP($D15,リスト!$A$2:$I$1992,9,FALSE),"")</f>
        <v/>
      </c>
      <c r="J15" s="3"/>
      <c r="K15" s="429"/>
      <c r="L15" s="429"/>
      <c r="M15" s="429"/>
      <c r="N15" s="429"/>
      <c r="O15" s="429"/>
      <c r="P15" s="429"/>
      <c r="Q15" s="429"/>
      <c r="R15" s="429"/>
      <c r="S15" s="429"/>
      <c r="T15" s="429"/>
      <c r="U15" s="429"/>
    </row>
    <row r="16" spans="1:21" s="27" customFormat="1" ht="33.75" customHeight="1" thickBot="1">
      <c r="A16" s="69">
        <v>5</v>
      </c>
      <c r="B16" s="832"/>
      <c r="C16" s="832"/>
      <c r="D16" s="147"/>
      <c r="E16" s="588" t="str">
        <f>IFERROR(VLOOKUP($D16,リスト!$A$2:$I$1992,4,FALSE),"")</f>
        <v/>
      </c>
      <c r="F16" s="589"/>
      <c r="G16" s="197" t="str">
        <f>IFERROR(VLOOKUP($D16,リスト!$A$2:$I$1992,7,FALSE),"")</f>
        <v/>
      </c>
      <c r="H16" s="214" t="str">
        <f>IFERROR(VLOOKUP($D16,リスト!$A$2:$I$1992,9,FALSE),"")</f>
        <v/>
      </c>
      <c r="J16" s="3"/>
    </row>
    <row r="17" spans="1:21" s="27" customFormat="1" ht="33.75" customHeight="1">
      <c r="A17" s="67">
        <v>6</v>
      </c>
      <c r="B17" s="843"/>
      <c r="C17" s="844"/>
      <c r="D17" s="145"/>
      <c r="E17" s="605" t="str">
        <f>IFERROR(VLOOKUP($D17,リスト!$A$2:$I$1992,4,FALSE),"")</f>
        <v/>
      </c>
      <c r="F17" s="606"/>
      <c r="G17" s="198" t="str">
        <f>IFERROR(VLOOKUP($D17,リスト!$A$2:$I$1992,7,FALSE),"")</f>
        <v/>
      </c>
      <c r="H17" s="212" t="str">
        <f>IFERROR(VLOOKUP($D17,リスト!$A$2:$I$1992,9,FALSE),"")</f>
        <v/>
      </c>
      <c r="J17" s="101" t="s">
        <v>19</v>
      </c>
      <c r="K17" s="429" t="s">
        <v>120</v>
      </c>
      <c r="L17" s="429"/>
      <c r="M17" s="429"/>
      <c r="N17" s="429"/>
      <c r="O17" s="429"/>
      <c r="P17" s="429"/>
      <c r="Q17" s="429"/>
      <c r="R17" s="429"/>
      <c r="S17" s="429"/>
      <c r="T17" s="429"/>
      <c r="U17" s="429"/>
    </row>
    <row r="18" spans="1:21" s="27" customFormat="1" ht="33.75" customHeight="1">
      <c r="A18" s="68">
        <v>7</v>
      </c>
      <c r="B18" s="834"/>
      <c r="C18" s="835"/>
      <c r="D18" s="146"/>
      <c r="E18" s="576" t="str">
        <f>IFERROR(VLOOKUP($D18,リスト!$A$2:$I$1992,4,FALSE),"")</f>
        <v/>
      </c>
      <c r="F18" s="577"/>
      <c r="G18" s="196" t="str">
        <f>IFERROR(VLOOKUP($D18,リスト!$A$2:$I$1992,7,FALSE),"")</f>
        <v/>
      </c>
      <c r="H18" s="213" t="str">
        <f>IFERROR(VLOOKUP($D18,リスト!$A$2:$I$1992,9,FALSE),"")</f>
        <v/>
      </c>
      <c r="J18" s="3"/>
      <c r="K18" s="429"/>
      <c r="L18" s="429"/>
      <c r="M18" s="429"/>
      <c r="N18" s="429"/>
      <c r="O18" s="429"/>
      <c r="P18" s="429"/>
      <c r="Q18" s="429"/>
      <c r="R18" s="429"/>
      <c r="S18" s="429"/>
      <c r="T18" s="429"/>
      <c r="U18" s="429"/>
    </row>
    <row r="19" spans="1:21" s="27" customFormat="1" ht="33.75" customHeight="1">
      <c r="A19" s="68">
        <v>8</v>
      </c>
      <c r="B19" s="834"/>
      <c r="C19" s="835"/>
      <c r="D19" s="146"/>
      <c r="E19" s="576" t="str">
        <f>IFERROR(VLOOKUP($D19,リスト!$A$2:$I$1992,4,FALSE),"")</f>
        <v/>
      </c>
      <c r="F19" s="577"/>
      <c r="G19" s="196" t="str">
        <f>IFERROR(VLOOKUP($D19,リスト!$A$2:$I$1992,7,FALSE),"")</f>
        <v/>
      </c>
      <c r="H19" s="213" t="str">
        <f>IFERROR(VLOOKUP($D19,リスト!$A$2:$I$1992,9,FALSE),"")</f>
        <v/>
      </c>
      <c r="J19" s="3"/>
    </row>
    <row r="20" spans="1:21" s="27" customFormat="1" ht="33.75" customHeight="1">
      <c r="A20" s="68">
        <v>9</v>
      </c>
      <c r="B20" s="834"/>
      <c r="C20" s="835"/>
      <c r="D20" s="146"/>
      <c r="E20" s="576" t="str">
        <f>IFERROR(VLOOKUP($D20,リスト!$A$2:$I$1992,4,FALSE),"")</f>
        <v/>
      </c>
      <c r="F20" s="577"/>
      <c r="G20" s="196" t="str">
        <f>IFERROR(VLOOKUP($D20,リスト!$A$2:$I$1992,7,FALSE),"")</f>
        <v/>
      </c>
      <c r="H20" s="213" t="str">
        <f>IFERROR(VLOOKUP($D20,リスト!$A$2:$I$1992,9,FALSE),"")</f>
        <v/>
      </c>
      <c r="J20" s="101" t="s">
        <v>23</v>
      </c>
      <c r="K20" s="429" t="s">
        <v>158</v>
      </c>
      <c r="L20" s="429"/>
      <c r="M20" s="429"/>
      <c r="N20" s="429"/>
      <c r="O20" s="429"/>
      <c r="P20" s="429"/>
      <c r="Q20" s="429"/>
      <c r="R20" s="429"/>
      <c r="S20" s="429"/>
      <c r="T20" s="429"/>
      <c r="U20" s="429"/>
    </row>
    <row r="21" spans="1:21" s="27" customFormat="1" ht="33.75" customHeight="1" thickBot="1">
      <c r="A21" s="70">
        <v>10</v>
      </c>
      <c r="B21" s="832"/>
      <c r="C21" s="832"/>
      <c r="D21" s="147"/>
      <c r="E21" s="588" t="str">
        <f>IFERROR(VLOOKUP($D21,リスト!$A$2:$I$1992,4,FALSE),"")</f>
        <v/>
      </c>
      <c r="F21" s="589"/>
      <c r="G21" s="197" t="str">
        <f>IFERROR(VLOOKUP($D21,リスト!$A$2:$I$1992,7,FALSE),"")</f>
        <v/>
      </c>
      <c r="H21" s="215" t="str">
        <f>IFERROR(VLOOKUP($D21,リスト!$A$2:$I$1992,9,FALSE),"")</f>
        <v/>
      </c>
      <c r="J21" s="3"/>
      <c r="K21" s="429"/>
      <c r="L21" s="429"/>
      <c r="M21" s="429"/>
      <c r="N21" s="429"/>
      <c r="O21" s="429"/>
      <c r="P21" s="429"/>
      <c r="Q21" s="429"/>
      <c r="R21" s="429"/>
      <c r="S21" s="429"/>
      <c r="T21" s="429"/>
      <c r="U21" s="429"/>
    </row>
    <row r="22" spans="1:21" s="27" customFormat="1" ht="33.75" customHeight="1">
      <c r="A22" s="71"/>
      <c r="B22" s="833"/>
      <c r="C22" s="833"/>
      <c r="D22" s="72"/>
      <c r="E22" s="848" t="str">
        <f>IFERROR(VLOOKUP($D22,#REF!,4,FALSE),"")</f>
        <v/>
      </c>
      <c r="F22" s="848"/>
      <c r="G22" s="83" t="str">
        <f>IFERROR(VLOOKUP($D22,#REF!,7,FALSE),"")</f>
        <v/>
      </c>
      <c r="H22" s="134" t="str">
        <f>IFERROR(VLOOKUP($D22,#REF!,9,FALSE),"")</f>
        <v/>
      </c>
      <c r="J22" s="101" t="s">
        <v>30</v>
      </c>
      <c r="K22" s="429" t="s">
        <v>136</v>
      </c>
      <c r="L22" s="429"/>
      <c r="M22" s="429"/>
      <c r="N22" s="429"/>
      <c r="O22" s="429"/>
      <c r="P22" s="429"/>
      <c r="Q22" s="429"/>
      <c r="R22" s="429"/>
      <c r="S22" s="429"/>
      <c r="T22" s="429"/>
      <c r="U22" s="429"/>
    </row>
    <row r="23" spans="1:21" s="27" customFormat="1" ht="33.75" customHeight="1">
      <c r="A23" s="836" t="s">
        <v>216</v>
      </c>
      <c r="B23" s="836"/>
      <c r="C23" s="836"/>
      <c r="D23" s="836"/>
      <c r="E23" s="836"/>
      <c r="F23" s="836"/>
      <c r="G23" s="836"/>
      <c r="H23" s="134" t="str">
        <f>IFERROR(VLOOKUP($D23,#REF!,9,FALSE),"")</f>
        <v/>
      </c>
      <c r="J23" s="3"/>
      <c r="K23" s="3"/>
      <c r="L23" s="3"/>
      <c r="M23" s="21"/>
      <c r="N23" s="21"/>
      <c r="O23" s="21"/>
      <c r="P23" s="21"/>
      <c r="Q23" s="21"/>
      <c r="R23" s="21"/>
      <c r="S23" s="21"/>
      <c r="T23" s="21"/>
      <c r="U23" s="21"/>
    </row>
    <row r="24" spans="1:21" s="27" customFormat="1" ht="33.75" customHeight="1">
      <c r="A24" s="71"/>
      <c r="B24" s="833"/>
      <c r="C24" s="833"/>
      <c r="D24" s="72"/>
      <c r="E24" s="848" t="str">
        <f>IFERROR(VLOOKUP($D24,#REF!,4,FALSE),"")</f>
        <v/>
      </c>
      <c r="F24" s="848"/>
      <c r="G24" s="83" t="str">
        <f>IFERROR(VLOOKUP($D24,#REF!,7,FALSE),"")</f>
        <v/>
      </c>
      <c r="H24" s="134" t="str">
        <f>IFERROR(VLOOKUP($D24,#REF!,9,FALSE),"")</f>
        <v/>
      </c>
      <c r="J24" s="101" t="s">
        <v>46</v>
      </c>
      <c r="K24" s="619" t="s">
        <v>137</v>
      </c>
      <c r="L24" s="619"/>
      <c r="M24" s="619"/>
      <c r="N24" s="619"/>
      <c r="O24" s="619"/>
      <c r="P24" s="619"/>
      <c r="Q24" s="619"/>
      <c r="R24" s="619"/>
      <c r="S24" s="619"/>
      <c r="T24" s="619"/>
      <c r="U24" s="619"/>
    </row>
    <row r="25" spans="1:21" s="27" customFormat="1" ht="33.75" customHeight="1">
      <c r="A25" s="71"/>
      <c r="B25" s="833"/>
      <c r="C25" s="833"/>
      <c r="D25" s="72"/>
      <c r="E25" s="848" t="str">
        <f>IFERROR(VLOOKUP($D25,#REF!,4,FALSE),"")</f>
        <v/>
      </c>
      <c r="F25" s="848"/>
      <c r="G25" s="83" t="str">
        <f>IFERROR(VLOOKUP($D25,#REF!,7,FALSE),"")</f>
        <v/>
      </c>
      <c r="H25" s="134" t="str">
        <f>IFERROR(VLOOKUP($D25,#REF!,9,FALSE),"")</f>
        <v/>
      </c>
      <c r="J25" s="3"/>
    </row>
    <row r="26" spans="1:21" s="27" customFormat="1" ht="33.75" customHeight="1">
      <c r="A26" s="71"/>
      <c r="B26" s="833"/>
      <c r="C26" s="833"/>
      <c r="D26" s="72"/>
      <c r="E26" s="848" t="str">
        <f>IFERROR(VLOOKUP($D26,#REF!,4,FALSE),"")</f>
        <v/>
      </c>
      <c r="F26" s="848"/>
      <c r="G26" s="83" t="str">
        <f>IFERROR(VLOOKUP($D26,#REF!,7,FALSE),"")</f>
        <v/>
      </c>
      <c r="H26" s="134" t="str">
        <f>IFERROR(VLOOKUP($D26,#REF!,9,FALSE),"")</f>
        <v/>
      </c>
      <c r="J26" s="101" t="s">
        <v>138</v>
      </c>
      <c r="K26" s="429" t="s">
        <v>159</v>
      </c>
      <c r="L26" s="429"/>
      <c r="M26" s="429"/>
      <c r="N26" s="429"/>
      <c r="O26" s="429"/>
      <c r="P26" s="429"/>
      <c r="Q26" s="429"/>
      <c r="R26" s="429"/>
      <c r="S26" s="429"/>
      <c r="T26" s="429"/>
      <c r="U26" s="429"/>
    </row>
    <row r="27" spans="1:21" s="27" customFormat="1" ht="33.75" customHeight="1">
      <c r="A27" s="71"/>
      <c r="B27" s="833"/>
      <c r="C27" s="833"/>
      <c r="D27" s="72"/>
      <c r="E27" s="848" t="str">
        <f>IFERROR(VLOOKUP($D27,#REF!,4,FALSE),"")</f>
        <v/>
      </c>
      <c r="F27" s="848"/>
      <c r="G27" s="83" t="str">
        <f>IFERROR(VLOOKUP($D27,#REF!,7,FALSE),"")</f>
        <v/>
      </c>
      <c r="H27" s="134" t="str">
        <f>IFERROR(VLOOKUP($D27,#REF!,9,FALSE),"")</f>
        <v/>
      </c>
      <c r="J27" s="3"/>
      <c r="K27" s="429"/>
      <c r="L27" s="429"/>
      <c r="M27" s="429"/>
      <c r="N27" s="429"/>
      <c r="O27" s="429"/>
      <c r="P27" s="429"/>
      <c r="Q27" s="429"/>
      <c r="R27" s="429"/>
      <c r="S27" s="429"/>
      <c r="T27" s="429"/>
      <c r="U27" s="429"/>
    </row>
    <row r="28" spans="1:21" s="27" customFormat="1" ht="33.75" customHeight="1">
      <c r="A28" s="71"/>
      <c r="B28" s="833"/>
      <c r="C28" s="833"/>
      <c r="D28" s="72"/>
      <c r="E28" s="848" t="str">
        <f>IFERROR(VLOOKUP($D28,#REF!,4,FALSE),"")</f>
        <v/>
      </c>
      <c r="F28" s="848"/>
      <c r="G28" s="83" t="str">
        <f>IFERROR(VLOOKUP($D28,#REF!,7,FALSE),"")</f>
        <v/>
      </c>
      <c r="H28" s="134" t="str">
        <f>IFERROR(VLOOKUP($D28,#REF!,9,FALSE),"")</f>
        <v/>
      </c>
      <c r="K28" s="3"/>
      <c r="L28" s="3"/>
      <c r="M28" s="3"/>
      <c r="N28" s="3"/>
      <c r="O28" s="3"/>
      <c r="P28" s="3"/>
      <c r="Q28" s="3"/>
      <c r="R28" s="3"/>
      <c r="S28" s="3"/>
      <c r="T28" s="3"/>
      <c r="U28" s="3"/>
    </row>
    <row r="29" spans="1:21" s="27" customFormat="1" ht="33.75" customHeight="1">
      <c r="A29" s="71"/>
      <c r="B29" s="833"/>
      <c r="C29" s="833"/>
      <c r="D29" s="72"/>
      <c r="E29" s="848" t="str">
        <f>IFERROR(VLOOKUP($D29,#REF!,4,FALSE),"")</f>
        <v/>
      </c>
      <c r="F29" s="848"/>
      <c r="G29" s="83" t="str">
        <f>IFERROR(VLOOKUP($D29,#REF!,7,FALSE),"")</f>
        <v/>
      </c>
      <c r="H29" s="134" t="str">
        <f>IFERROR(VLOOKUP($D29,#REF!,9,FALSE),"")</f>
        <v/>
      </c>
      <c r="J29" s="101" t="s">
        <v>160</v>
      </c>
      <c r="K29" s="429" t="s">
        <v>124</v>
      </c>
      <c r="L29" s="429"/>
      <c r="M29" s="429"/>
      <c r="N29" s="429"/>
      <c r="O29" s="429"/>
      <c r="P29" s="429"/>
      <c r="Q29" s="429"/>
      <c r="R29" s="429"/>
      <c r="S29" s="429"/>
      <c r="T29" s="429"/>
      <c r="U29" s="429"/>
    </row>
    <row r="30" spans="1:21" s="27" customFormat="1" ht="33.75" customHeight="1">
      <c r="A30" s="852"/>
      <c r="B30" s="833"/>
      <c r="C30" s="833"/>
      <c r="D30" s="72"/>
      <c r="E30" s="848" t="str">
        <f>IFERROR(VLOOKUP($D30,#REF!,4,FALSE),"")</f>
        <v/>
      </c>
      <c r="F30" s="848"/>
      <c r="G30" s="83" t="str">
        <f>IFERROR(VLOOKUP($D30,#REF!,7,FALSE),"")</f>
        <v/>
      </c>
      <c r="H30" s="134" t="str">
        <f>IFERROR(VLOOKUP($D30,#REF!,9,FALSE),"")</f>
        <v/>
      </c>
      <c r="J30" s="3"/>
      <c r="K30" s="429"/>
      <c r="L30" s="429"/>
      <c r="M30" s="429"/>
      <c r="N30" s="429"/>
      <c r="O30" s="429"/>
      <c r="P30" s="429"/>
      <c r="Q30" s="429"/>
      <c r="R30" s="429"/>
      <c r="S30" s="429"/>
      <c r="T30" s="429"/>
      <c r="U30" s="429"/>
    </row>
    <row r="31" spans="1:21" s="27" customFormat="1" ht="33.75" customHeight="1">
      <c r="A31" s="852"/>
      <c r="B31" s="833"/>
      <c r="C31" s="833"/>
      <c r="D31" s="72"/>
      <c r="E31" s="848" t="str">
        <f>IFERROR(VLOOKUP($D31,#REF!,4,FALSE),"")</f>
        <v/>
      </c>
      <c r="F31" s="848"/>
      <c r="G31" s="83" t="str">
        <f>IFERROR(VLOOKUP($D31,#REF!,7,FALSE),"")</f>
        <v/>
      </c>
      <c r="H31" s="134" t="str">
        <f>IFERROR(VLOOKUP($D31,#REF!,9,FALSE),"")</f>
        <v/>
      </c>
      <c r="J31" s="101"/>
    </row>
    <row r="32" spans="1:21" s="27" customFormat="1" ht="33.75" customHeight="1">
      <c r="A32" s="852"/>
      <c r="B32" s="833"/>
      <c r="C32" s="833"/>
      <c r="D32" s="72"/>
      <c r="E32" s="848" t="str">
        <f>IFERROR(VLOOKUP($D32,#REF!,4,FALSE),"")</f>
        <v/>
      </c>
      <c r="F32" s="848"/>
      <c r="G32" s="83" t="str">
        <f>IFERROR(VLOOKUP($D32,#REF!,7,FALSE),"")</f>
        <v/>
      </c>
      <c r="H32" s="134" t="str">
        <f>IFERROR(VLOOKUP($D32,#REF!,9,FALSE),"")</f>
        <v/>
      </c>
      <c r="K32" s="3"/>
      <c r="L32" s="3"/>
      <c r="M32" s="3"/>
      <c r="N32" s="3"/>
      <c r="O32" s="3"/>
      <c r="P32" s="3"/>
      <c r="Q32" s="3"/>
      <c r="R32" s="3"/>
      <c r="S32" s="3"/>
      <c r="T32" s="3"/>
      <c r="U32" s="3"/>
    </row>
    <row r="33" spans="1:21" s="27" customFormat="1" ht="33.75" customHeight="1">
      <c r="A33" s="852"/>
      <c r="B33" s="833"/>
      <c r="C33" s="833"/>
      <c r="D33" s="72"/>
      <c r="E33" s="848" t="str">
        <f>IFERROR(VLOOKUP($D33,#REF!,4,FALSE),"")</f>
        <v/>
      </c>
      <c r="F33" s="848"/>
      <c r="G33" s="83" t="str">
        <f>IFERROR(VLOOKUP($D33,#REF!,7,FALSE),"")</f>
        <v/>
      </c>
      <c r="H33" s="134" t="str">
        <f>IFERROR(VLOOKUP($D33,#REF!,9,FALSE),"")</f>
        <v/>
      </c>
      <c r="K33" s="3"/>
      <c r="L33" s="3"/>
      <c r="M33" s="3"/>
      <c r="N33" s="3"/>
      <c r="O33" s="3"/>
      <c r="P33" s="3"/>
      <c r="Q33" s="3"/>
      <c r="R33" s="3"/>
      <c r="S33" s="3"/>
      <c r="T33" s="3"/>
      <c r="U33" s="3"/>
    </row>
    <row r="34" spans="1:21" s="27" customFormat="1" ht="33.75" customHeight="1">
      <c r="A34" s="852"/>
      <c r="B34" s="833"/>
      <c r="C34" s="833"/>
      <c r="D34" s="72"/>
      <c r="E34" s="848" t="str">
        <f>IFERROR(VLOOKUP($D34,#REF!,4,FALSE),"")</f>
        <v/>
      </c>
      <c r="F34" s="848"/>
      <c r="G34" s="83" t="str">
        <f>IFERROR(VLOOKUP($D34,#REF!,7,FALSE),"")</f>
        <v/>
      </c>
      <c r="H34" s="134" t="str">
        <f>IFERROR(VLOOKUP($D34,#REF!,9,FALSE),"")</f>
        <v/>
      </c>
      <c r="K34" s="3"/>
      <c r="L34" s="3"/>
      <c r="M34" s="3"/>
      <c r="N34" s="3"/>
      <c r="O34" s="3"/>
      <c r="P34" s="3"/>
      <c r="Q34" s="3"/>
      <c r="R34" s="3"/>
      <c r="S34" s="3"/>
      <c r="T34" s="3"/>
      <c r="U34" s="3"/>
    </row>
    <row r="35" spans="1:21" s="27" customFormat="1" ht="12.75" customHeight="1" thickBot="1">
      <c r="J35" s="3"/>
      <c r="K35" s="3"/>
      <c r="L35" s="3"/>
      <c r="M35" s="3"/>
      <c r="N35" s="3"/>
      <c r="O35" s="3"/>
      <c r="P35" s="3"/>
      <c r="Q35" s="3"/>
      <c r="R35" s="3"/>
      <c r="S35" s="3"/>
      <c r="T35" s="3"/>
      <c r="U35" s="3"/>
    </row>
    <row r="36" spans="1:21" s="27" customFormat="1" ht="34.5" customHeight="1" thickBot="1">
      <c r="A36" s="849" t="s">
        <v>128</v>
      </c>
      <c r="B36" s="850"/>
      <c r="C36" s="851"/>
      <c r="D36" s="178"/>
      <c r="E36" s="73" t="s">
        <v>129</v>
      </c>
      <c r="J36" s="3"/>
      <c r="K36" s="3"/>
      <c r="L36" s="3"/>
      <c r="M36" s="3"/>
      <c r="N36" s="3"/>
      <c r="O36" s="3"/>
      <c r="P36" s="3"/>
      <c r="Q36" s="3"/>
      <c r="R36" s="3"/>
      <c r="S36" s="3"/>
      <c r="T36" s="3"/>
      <c r="U36" s="3"/>
    </row>
    <row r="37" spans="1:21" s="27" customFormat="1" ht="15.75" customHeight="1">
      <c r="A37" s="33"/>
      <c r="B37" s="25"/>
      <c r="C37" s="25"/>
      <c r="D37" s="33"/>
      <c r="E37" s="33"/>
      <c r="J37" s="3"/>
      <c r="K37" s="3"/>
      <c r="L37" s="3"/>
      <c r="M37" s="3"/>
      <c r="N37" s="3"/>
      <c r="O37" s="3"/>
      <c r="P37" s="3"/>
      <c r="Q37" s="3"/>
      <c r="R37" s="3"/>
      <c r="S37" s="3"/>
      <c r="T37" s="3"/>
      <c r="U37" s="3"/>
    </row>
    <row r="38" spans="1:21" s="27" customFormat="1" ht="21.75" customHeight="1">
      <c r="J38" s="3"/>
      <c r="K38" s="3"/>
      <c r="L38" s="3"/>
      <c r="M38" s="3"/>
      <c r="N38" s="3"/>
      <c r="O38" s="3"/>
      <c r="P38" s="3"/>
      <c r="Q38" s="3"/>
      <c r="R38" s="3"/>
      <c r="S38" s="3"/>
      <c r="T38" s="3"/>
      <c r="U38" s="3"/>
    </row>
    <row r="39" spans="1:21" s="27" customFormat="1" ht="24" customHeight="1">
      <c r="A39" s="33"/>
      <c r="B39" s="847"/>
      <c r="C39" s="847"/>
      <c r="D39" s="847"/>
      <c r="E39" s="847"/>
      <c r="F39" s="847"/>
      <c r="G39" s="847"/>
      <c r="J39" s="3"/>
      <c r="K39" s="3"/>
      <c r="L39" s="3"/>
      <c r="M39" s="3"/>
      <c r="N39" s="3"/>
      <c r="O39" s="3"/>
      <c r="P39" s="3"/>
      <c r="Q39" s="3"/>
      <c r="R39" s="3"/>
      <c r="S39" s="3"/>
      <c r="T39" s="3"/>
      <c r="U39" s="3"/>
    </row>
    <row r="40" spans="1:21" s="27" customFormat="1" ht="24" customHeight="1">
      <c r="A40" s="33"/>
      <c r="B40" s="847"/>
      <c r="C40" s="847"/>
      <c r="D40" s="847"/>
      <c r="E40" s="847"/>
      <c r="F40" s="847"/>
      <c r="G40" s="847"/>
      <c r="J40" s="3"/>
      <c r="K40" s="3"/>
      <c r="L40" s="3"/>
      <c r="M40" s="3"/>
      <c r="N40" s="3"/>
      <c r="O40" s="3"/>
      <c r="P40" s="3"/>
      <c r="Q40" s="3"/>
      <c r="R40" s="3"/>
      <c r="S40" s="3"/>
      <c r="T40" s="3"/>
      <c r="U40" s="3"/>
    </row>
    <row r="41" spans="1:21" s="27" customFormat="1" ht="24" customHeight="1">
      <c r="J41" s="3"/>
      <c r="K41" s="3"/>
      <c r="L41" s="3"/>
      <c r="M41" s="3"/>
      <c r="N41" s="3"/>
      <c r="O41" s="3"/>
      <c r="P41" s="3"/>
      <c r="Q41" s="3"/>
      <c r="R41" s="3"/>
      <c r="S41" s="3"/>
      <c r="T41" s="3"/>
      <c r="U41" s="3"/>
    </row>
    <row r="42" spans="1:21" s="27" customFormat="1" ht="24" customHeight="1">
      <c r="J42" s="3"/>
      <c r="K42" s="3"/>
      <c r="L42" s="3"/>
      <c r="M42" s="3"/>
      <c r="N42" s="3"/>
      <c r="O42" s="3"/>
      <c r="P42" s="3"/>
      <c r="Q42" s="3"/>
      <c r="R42" s="3"/>
      <c r="S42" s="3"/>
      <c r="T42" s="3"/>
      <c r="U42" s="3"/>
    </row>
    <row r="43" spans="1:21" s="27" customFormat="1" ht="24" customHeight="1">
      <c r="J43" s="3"/>
      <c r="K43" s="3"/>
      <c r="L43" s="3"/>
      <c r="M43" s="3"/>
      <c r="N43" s="3"/>
      <c r="O43" s="3"/>
      <c r="P43" s="3"/>
      <c r="Q43" s="3"/>
      <c r="R43" s="3"/>
      <c r="S43" s="3"/>
      <c r="T43" s="3"/>
      <c r="U43" s="3"/>
    </row>
    <row r="44" spans="1:21" s="27" customFormat="1" ht="24" customHeight="1">
      <c r="A44" s="25"/>
      <c r="J44" s="3"/>
      <c r="K44" s="3"/>
      <c r="L44" s="3"/>
      <c r="M44" s="3"/>
      <c r="N44" s="3"/>
      <c r="O44" s="3"/>
      <c r="P44" s="3"/>
      <c r="Q44" s="3"/>
      <c r="R44" s="3"/>
      <c r="S44" s="3"/>
      <c r="T44" s="3"/>
      <c r="U44" s="3"/>
    </row>
    <row r="45" spans="1:21" s="27" customFormat="1" ht="24" customHeight="1">
      <c r="A45" s="25"/>
      <c r="J45" s="3"/>
      <c r="K45" s="3"/>
      <c r="L45" s="3"/>
      <c r="M45" s="3"/>
      <c r="N45" s="3"/>
      <c r="O45" s="3"/>
      <c r="P45" s="3"/>
      <c r="Q45" s="3"/>
      <c r="R45" s="3"/>
      <c r="S45" s="3"/>
      <c r="T45" s="3"/>
      <c r="U45" s="3"/>
    </row>
    <row r="46" spans="1:21" ht="19.5">
      <c r="J46" s="3"/>
    </row>
    <row r="47" spans="1:21" ht="19.5">
      <c r="J47" s="3"/>
    </row>
    <row r="48" spans="1:21" ht="19.5">
      <c r="B48" s="27"/>
    </row>
  </sheetData>
  <sheetProtection algorithmName="SHA-512" hashValue="AGHq8QmUXeqaae1EvrI7PAI9dnPUU/PWV581JkLuWQ+ri0Rj0ZN7uXP8Akz1RsXw3lZfAeTKU79BlsMiNwji1g==" saltValue="HnGP0PDNZjv/kAvh5o6RsA==" spinCount="100000" sheet="1" objects="1" scenarios="1"/>
  <customSheetViews>
    <customSheetView guid="{9A5863B9-DBD9-4085-93B2-EF35A8EF7430}" scale="80">
      <selection activeCell="D11" sqref="D11"/>
      <pageMargins left="0" right="0" top="0" bottom="0" header="0" footer="0"/>
      <printOptions horizontalCentered="1"/>
      <pageSetup paperSize="9" scale="60" orientation="portrait"/>
      <headerFooter alignWithMargins="0"/>
    </customSheetView>
  </customSheetViews>
  <mergeCells count="68">
    <mergeCell ref="K29:U30"/>
    <mergeCell ref="E22:F22"/>
    <mergeCell ref="A1:C1"/>
    <mergeCell ref="B39:G39"/>
    <mergeCell ref="E28:F28"/>
    <mergeCell ref="B29:C29"/>
    <mergeCell ref="E29:F29"/>
    <mergeCell ref="B24:C24"/>
    <mergeCell ref="E24:F24"/>
    <mergeCell ref="B25:C25"/>
    <mergeCell ref="E25:F25"/>
    <mergeCell ref="B26:C26"/>
    <mergeCell ref="E26:F26"/>
    <mergeCell ref="B27:C27"/>
    <mergeCell ref="E27:F27"/>
    <mergeCell ref="B28:C28"/>
    <mergeCell ref="B40:G40"/>
    <mergeCell ref="B33:C33"/>
    <mergeCell ref="E33:F33"/>
    <mergeCell ref="B34:C34"/>
    <mergeCell ref="E34:F34"/>
    <mergeCell ref="A36:C36"/>
    <mergeCell ref="A30:A34"/>
    <mergeCell ref="B30:C30"/>
    <mergeCell ref="E30:F30"/>
    <mergeCell ref="B32:C32"/>
    <mergeCell ref="E32:F32"/>
    <mergeCell ref="B31:C31"/>
    <mergeCell ref="E31:F31"/>
    <mergeCell ref="E20:F20"/>
    <mergeCell ref="B15:C15"/>
    <mergeCell ref="E15:F15"/>
    <mergeCell ref="B16:C16"/>
    <mergeCell ref="E16:F16"/>
    <mergeCell ref="B17:C17"/>
    <mergeCell ref="E17:F17"/>
    <mergeCell ref="A23:G23"/>
    <mergeCell ref="B14:C14"/>
    <mergeCell ref="E14:F14"/>
    <mergeCell ref="A5:H5"/>
    <mergeCell ref="A7:C7"/>
    <mergeCell ref="A9:C9"/>
    <mergeCell ref="G10:H10"/>
    <mergeCell ref="B11:C11"/>
    <mergeCell ref="E11:F11"/>
    <mergeCell ref="B12:C12"/>
    <mergeCell ref="E12:F12"/>
    <mergeCell ref="B18:C18"/>
    <mergeCell ref="E18:F18"/>
    <mergeCell ref="B19:C19"/>
    <mergeCell ref="E19:F19"/>
    <mergeCell ref="B20:C20"/>
    <mergeCell ref="H3:H4"/>
    <mergeCell ref="A3:G3"/>
    <mergeCell ref="K20:U21"/>
    <mergeCell ref="K26:U27"/>
    <mergeCell ref="K9:R9"/>
    <mergeCell ref="K11:U12"/>
    <mergeCell ref="K14:U15"/>
    <mergeCell ref="K17:U18"/>
    <mergeCell ref="K22:U22"/>
    <mergeCell ref="K24:U24"/>
    <mergeCell ref="B21:C21"/>
    <mergeCell ref="E21:F21"/>
    <mergeCell ref="B22:C22"/>
    <mergeCell ref="A4:G4"/>
    <mergeCell ref="B13:C13"/>
    <mergeCell ref="E13:F13"/>
  </mergeCells>
  <phoneticPr fontId="3"/>
  <dataValidations count="3">
    <dataValidation type="list" allowBlank="1" showInputMessage="1" showErrorMessage="1" sqref="H22:H34" xr:uid="{00000000-0002-0000-0E00-000000000000}">
      <formula1>"１,２,３,①,②,③"</formula1>
    </dataValidation>
    <dataValidation type="list" allowBlank="1" showInputMessage="1" showErrorMessage="1" sqref="B30:C34" xr:uid="{00000000-0002-0000-0E00-000001000000}">
      <formula1>"海外,補欠"</formula1>
    </dataValidation>
    <dataValidation type="list" allowBlank="1" showInputMessage="1" showErrorMessage="1" sqref="H12:H21" xr:uid="{985F13A6-BFAE-4A4B-8C3B-AB43971FEC74}">
      <formula1>",①,②,③,1,2,3,1（追）,2（追）,3（追）"</formula1>
    </dataValidation>
  </dataValidations>
  <printOptions horizontalCentered="1"/>
  <pageMargins left="0.59055118110236227" right="0.59055118110236227" top="0.78740157480314965" bottom="0.59055118110236227" header="0.51181102362204722" footer="0.51181102362204722"/>
  <pageSetup paperSize="9" scale="6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U48"/>
  <sheetViews>
    <sheetView view="pageBreakPreview" topLeftCell="A5" zoomScale="60" zoomScaleNormal="40" workbookViewId="0">
      <selection activeCell="D12" sqref="D12"/>
    </sheetView>
  </sheetViews>
  <sheetFormatPr defaultColWidth="9" defaultRowHeight="15.75"/>
  <cols>
    <col min="1" max="3" width="6.375" style="25" customWidth="1"/>
    <col min="4" max="4" width="35" style="25" customWidth="1"/>
    <col min="5" max="5" width="6.75" style="25" customWidth="1"/>
    <col min="6" max="6" width="31.375" style="25" customWidth="1"/>
    <col min="7" max="7" width="38.875" style="25" customWidth="1"/>
    <col min="8" max="8" width="12.625" style="25" customWidth="1"/>
    <col min="9" max="9" width="7.25" style="25" customWidth="1"/>
    <col min="10" max="10" width="7.25" style="2" customWidth="1"/>
    <col min="11" max="17" width="12.375" style="2" customWidth="1"/>
    <col min="18" max="21" width="9" style="2"/>
    <col min="22" max="16384" width="9" style="25"/>
  </cols>
  <sheetData>
    <row r="1" spans="1:21" ht="27.75" customHeight="1" thickBot="1">
      <c r="A1" s="568" t="s">
        <v>163</v>
      </c>
      <c r="B1" s="853"/>
      <c r="C1" s="569"/>
      <c r="H1" s="75" t="s">
        <v>1</v>
      </c>
    </row>
    <row r="2" spans="1:21" s="2" customFormat="1" ht="15" customHeight="1" thickBot="1">
      <c r="A2" s="77"/>
      <c r="B2" s="77"/>
      <c r="H2" s="79" t="s">
        <v>100</v>
      </c>
      <c r="I2" s="77"/>
    </row>
    <row r="3" spans="1:21" s="65" customFormat="1" ht="26.25" customHeight="1">
      <c r="A3" s="564" t="s">
        <v>217</v>
      </c>
      <c r="B3" s="564"/>
      <c r="C3" s="564"/>
      <c r="D3" s="564"/>
      <c r="E3" s="564"/>
      <c r="F3" s="564"/>
      <c r="G3" s="564"/>
      <c r="H3" s="562" t="str">
        <f>'様式１ '!$O$5</f>
        <v/>
      </c>
      <c r="J3" s="41"/>
      <c r="K3" s="41"/>
      <c r="L3" s="41"/>
      <c r="M3" s="41"/>
      <c r="N3" s="41"/>
      <c r="O3" s="41"/>
      <c r="P3" s="41"/>
      <c r="Q3" s="41"/>
      <c r="R3" s="41"/>
      <c r="S3" s="41"/>
      <c r="T3" s="41"/>
      <c r="U3" s="41"/>
    </row>
    <row r="4" spans="1:21" s="65" customFormat="1" ht="26.25" customHeight="1" thickBot="1">
      <c r="A4" s="564" t="s">
        <v>101</v>
      </c>
      <c r="B4" s="564"/>
      <c r="C4" s="564"/>
      <c r="D4" s="564"/>
      <c r="E4" s="564"/>
      <c r="F4" s="564"/>
      <c r="G4" s="564"/>
      <c r="H4" s="563"/>
      <c r="J4" s="41"/>
      <c r="K4" s="41"/>
      <c r="L4" s="41"/>
      <c r="M4" s="41"/>
      <c r="N4" s="41"/>
      <c r="O4" s="41"/>
      <c r="P4" s="41"/>
      <c r="Q4" s="41"/>
      <c r="R4" s="41"/>
      <c r="S4" s="41"/>
      <c r="T4" s="41"/>
      <c r="U4" s="41"/>
    </row>
    <row r="5" spans="1:21" s="65" customFormat="1" ht="26.25" customHeight="1">
      <c r="A5" s="564" t="s">
        <v>133</v>
      </c>
      <c r="B5" s="564"/>
      <c r="C5" s="564"/>
      <c r="D5" s="564"/>
      <c r="E5" s="564"/>
      <c r="F5" s="564"/>
      <c r="G5" s="564"/>
      <c r="H5" s="564"/>
      <c r="J5" s="41"/>
      <c r="K5" s="41"/>
      <c r="L5" s="41"/>
      <c r="M5" s="41"/>
      <c r="N5" s="41"/>
      <c r="O5" s="41"/>
      <c r="P5" s="41"/>
      <c r="Q5" s="41"/>
      <c r="R5" s="41"/>
      <c r="S5" s="41"/>
      <c r="T5" s="41"/>
      <c r="U5" s="41"/>
    </row>
    <row r="6" spans="1:21" ht="15.75" customHeight="1" thickBot="1"/>
    <row r="7" spans="1:21" s="27" customFormat="1" ht="41.25" customHeight="1" thickBot="1">
      <c r="A7" s="570" t="s">
        <v>103</v>
      </c>
      <c r="B7" s="571"/>
      <c r="C7" s="572"/>
      <c r="D7" s="26" t="str">
        <f>IF('様式１ '!H7="","",'様式１ '!H7)</f>
        <v/>
      </c>
      <c r="F7" s="127" t="s">
        <v>104</v>
      </c>
      <c r="G7" s="26" t="str">
        <f>IF('様式１ '!B15="","",'様式１ '!B15)</f>
        <v/>
      </c>
      <c r="J7" s="3"/>
      <c r="K7" s="3"/>
      <c r="L7" s="3"/>
      <c r="M7" s="3"/>
      <c r="N7" s="3"/>
      <c r="O7" s="3"/>
      <c r="P7" s="3"/>
      <c r="Q7" s="3"/>
      <c r="R7" s="3"/>
      <c r="S7" s="3"/>
      <c r="T7" s="3"/>
      <c r="U7" s="3"/>
    </row>
    <row r="8" spans="1:21" s="27" customFormat="1" ht="15.75" customHeight="1" thickBot="1">
      <c r="G8" s="65"/>
      <c r="J8" s="3"/>
      <c r="K8" s="3"/>
      <c r="L8" s="3"/>
      <c r="M8" s="3"/>
      <c r="N8" s="3"/>
      <c r="O8" s="3"/>
      <c r="P8" s="3"/>
      <c r="Q8" s="3"/>
      <c r="R8" s="3"/>
      <c r="S8" s="3"/>
      <c r="T8" s="3"/>
      <c r="U8" s="3"/>
    </row>
    <row r="9" spans="1:21" s="29" customFormat="1" ht="41.25" customHeight="1" thickBot="1">
      <c r="A9" s="837" t="s">
        <v>105</v>
      </c>
      <c r="B9" s="838"/>
      <c r="C9" s="839"/>
      <c r="D9" s="26" t="s">
        <v>131</v>
      </c>
      <c r="F9" s="135" t="s">
        <v>107</v>
      </c>
      <c r="G9" s="66" t="s">
        <v>165</v>
      </c>
      <c r="J9" s="3"/>
      <c r="K9" s="430" t="s">
        <v>109</v>
      </c>
      <c r="L9" s="430"/>
      <c r="M9" s="430"/>
      <c r="N9" s="430"/>
      <c r="O9" s="430"/>
      <c r="P9" s="430"/>
      <c r="Q9" s="430"/>
      <c r="R9" s="430"/>
      <c r="S9" s="3"/>
      <c r="T9" s="3"/>
      <c r="U9" s="3"/>
    </row>
    <row r="10" spans="1:21" s="27" customFormat="1" ht="15.75" customHeight="1" thickBot="1">
      <c r="G10" s="840"/>
      <c r="H10" s="840"/>
      <c r="J10" s="3"/>
      <c r="K10" s="3"/>
      <c r="L10" s="3"/>
      <c r="M10" s="3"/>
      <c r="N10" s="3"/>
      <c r="O10" s="3"/>
      <c r="P10" s="3"/>
      <c r="Q10" s="3"/>
      <c r="R10" s="3"/>
      <c r="S10" s="3"/>
      <c r="T10" s="3"/>
      <c r="U10" s="3"/>
    </row>
    <row r="11" spans="1:21" s="27" customFormat="1" ht="33.75" customHeight="1" thickBot="1">
      <c r="A11" s="81"/>
      <c r="B11" s="841"/>
      <c r="C11" s="842"/>
      <c r="D11" s="82" t="s">
        <v>112</v>
      </c>
      <c r="E11" s="567" t="s">
        <v>113</v>
      </c>
      <c r="F11" s="567"/>
      <c r="G11" s="31" t="s">
        <v>114</v>
      </c>
      <c r="H11" s="32" t="s">
        <v>115</v>
      </c>
      <c r="J11" s="100" t="s">
        <v>81</v>
      </c>
      <c r="K11" s="429" t="s">
        <v>116</v>
      </c>
      <c r="L11" s="429"/>
      <c r="M11" s="429"/>
      <c r="N11" s="429"/>
      <c r="O11" s="429"/>
      <c r="P11" s="429"/>
      <c r="Q11" s="429"/>
      <c r="R11" s="429"/>
      <c r="S11" s="429"/>
      <c r="T11" s="429"/>
      <c r="U11" s="429"/>
    </row>
    <row r="12" spans="1:21" s="27" customFormat="1" ht="33.75" customHeight="1">
      <c r="A12" s="67">
        <v>1</v>
      </c>
      <c r="B12" s="843"/>
      <c r="C12" s="844"/>
      <c r="D12" s="145"/>
      <c r="E12" s="845" t="str">
        <f>IFERROR(VLOOKUP($D12,リスト!$A$2:$I$1992,4,FALSE),"")</f>
        <v/>
      </c>
      <c r="F12" s="846"/>
      <c r="G12" s="195" t="str">
        <f>IFERROR(VLOOKUP($D12,リスト!$A$2:$I$1992,7,FALSE),"")</f>
        <v/>
      </c>
      <c r="H12" s="212" t="str">
        <f>IFERROR(VLOOKUP($D12,リスト!$A$2:$I$1992,9,FALSE),"")</f>
        <v/>
      </c>
      <c r="J12" s="3"/>
      <c r="K12" s="429"/>
      <c r="L12" s="429"/>
      <c r="M12" s="429"/>
      <c r="N12" s="429"/>
      <c r="O12" s="429"/>
      <c r="P12" s="429"/>
      <c r="Q12" s="429"/>
      <c r="R12" s="429"/>
      <c r="S12" s="429"/>
      <c r="T12" s="429"/>
      <c r="U12" s="429"/>
    </row>
    <row r="13" spans="1:21" s="27" customFormat="1" ht="33.75" customHeight="1">
      <c r="A13" s="68">
        <v>2</v>
      </c>
      <c r="B13" s="834"/>
      <c r="C13" s="835"/>
      <c r="D13" s="146"/>
      <c r="E13" s="576" t="str">
        <f>IFERROR(VLOOKUP($D13,リスト!$A$2:$I$1992,4,FALSE),"")</f>
        <v/>
      </c>
      <c r="F13" s="577"/>
      <c r="G13" s="196" t="str">
        <f>IFERROR(VLOOKUP($D13,リスト!$A$2:$I$1992,7,FALSE),"")</f>
        <v/>
      </c>
      <c r="H13" s="213" t="str">
        <f>IFERROR(VLOOKUP($D13,リスト!$A$2:$I$1992,9,FALSE),"")</f>
        <v/>
      </c>
      <c r="J13" s="3"/>
      <c r="K13" s="3"/>
      <c r="L13" s="3"/>
      <c r="M13" s="3"/>
      <c r="N13" s="3"/>
      <c r="O13" s="3"/>
      <c r="P13" s="3"/>
      <c r="Q13" s="3"/>
      <c r="R13" s="3"/>
      <c r="S13" s="3"/>
      <c r="T13" s="3"/>
      <c r="U13" s="3"/>
    </row>
    <row r="14" spans="1:21" s="27" customFormat="1" ht="33.75" customHeight="1">
      <c r="A14" s="68">
        <v>3</v>
      </c>
      <c r="B14" s="834"/>
      <c r="C14" s="835"/>
      <c r="D14" s="146"/>
      <c r="E14" s="576" t="str">
        <f>IFERROR(VLOOKUP($D14,リスト!$A$2:$I$1992,4,FALSE),"")</f>
        <v/>
      </c>
      <c r="F14" s="577"/>
      <c r="G14" s="196" t="str">
        <f>IFERROR(VLOOKUP($D14,リスト!$A$2:$I$1992,7,FALSE),"")</f>
        <v/>
      </c>
      <c r="H14" s="213" t="str">
        <f>IFERROR(VLOOKUP($D14,リスト!$A$2:$I$1992,9,FALSE),"")</f>
        <v/>
      </c>
      <c r="J14" s="101" t="s">
        <v>13</v>
      </c>
      <c r="K14" s="429" t="s">
        <v>118</v>
      </c>
      <c r="L14" s="429"/>
      <c r="M14" s="429"/>
      <c r="N14" s="429"/>
      <c r="O14" s="429"/>
      <c r="P14" s="429"/>
      <c r="Q14" s="429"/>
      <c r="R14" s="429"/>
      <c r="S14" s="429"/>
      <c r="T14" s="429"/>
      <c r="U14" s="429"/>
    </row>
    <row r="15" spans="1:21" s="27" customFormat="1" ht="33.75" customHeight="1">
      <c r="A15" s="68">
        <v>4</v>
      </c>
      <c r="B15" s="834"/>
      <c r="C15" s="835"/>
      <c r="D15" s="146"/>
      <c r="E15" s="576" t="str">
        <f>IFERROR(VLOOKUP($D15,リスト!$A$2:$I$1992,4,FALSE),"")</f>
        <v/>
      </c>
      <c r="F15" s="577"/>
      <c r="G15" s="196" t="str">
        <f>IFERROR(VLOOKUP($D15,リスト!$A$2:$I$1992,7,FALSE),"")</f>
        <v/>
      </c>
      <c r="H15" s="213" t="str">
        <f>IFERROR(VLOOKUP($D15,リスト!$A$2:$I$1992,9,FALSE),"")</f>
        <v/>
      </c>
      <c r="J15" s="3"/>
      <c r="K15" s="429"/>
      <c r="L15" s="429"/>
      <c r="M15" s="429"/>
      <c r="N15" s="429"/>
      <c r="O15" s="429"/>
      <c r="P15" s="429"/>
      <c r="Q15" s="429"/>
      <c r="R15" s="429"/>
      <c r="S15" s="429"/>
      <c r="T15" s="429"/>
      <c r="U15" s="429"/>
    </row>
    <row r="16" spans="1:21" s="27" customFormat="1" ht="33.75" customHeight="1" thickBot="1">
      <c r="A16" s="69">
        <v>5</v>
      </c>
      <c r="B16" s="832"/>
      <c r="C16" s="832"/>
      <c r="D16" s="147"/>
      <c r="E16" s="588" t="str">
        <f>IFERROR(VLOOKUP($D16,リスト!$A$2:$I$1992,4,FALSE),"")</f>
        <v/>
      </c>
      <c r="F16" s="589"/>
      <c r="G16" s="197" t="str">
        <f>IFERROR(VLOOKUP($D16,リスト!$A$2:$I$1992,7,FALSE),"")</f>
        <v/>
      </c>
      <c r="H16" s="214" t="str">
        <f>IFERROR(VLOOKUP($D16,リスト!$A$2:$I$1992,9,FALSE),"")</f>
        <v/>
      </c>
      <c r="J16" s="3"/>
    </row>
    <row r="17" spans="1:21" s="27" customFormat="1" ht="33.75" customHeight="1">
      <c r="A17" s="67">
        <v>6</v>
      </c>
      <c r="B17" s="843"/>
      <c r="C17" s="844"/>
      <c r="D17" s="145"/>
      <c r="E17" s="605" t="str">
        <f>IFERROR(VLOOKUP($D17,リスト!$A$2:$I$1992,4,FALSE),"")</f>
        <v/>
      </c>
      <c r="F17" s="606"/>
      <c r="G17" s="198" t="str">
        <f>IFERROR(VLOOKUP($D17,リスト!$A$2:$I$1992,7,FALSE),"")</f>
        <v/>
      </c>
      <c r="H17" s="212" t="str">
        <f>IFERROR(VLOOKUP($D17,リスト!$A$2:$I$1992,9,FALSE),"")</f>
        <v/>
      </c>
      <c r="J17" s="101" t="s">
        <v>19</v>
      </c>
      <c r="K17" s="429" t="s">
        <v>120</v>
      </c>
      <c r="L17" s="429"/>
      <c r="M17" s="429"/>
      <c r="N17" s="429"/>
      <c r="O17" s="429"/>
      <c r="P17" s="429"/>
      <c r="Q17" s="429"/>
      <c r="R17" s="429"/>
      <c r="S17" s="429"/>
      <c r="T17" s="429"/>
      <c r="U17" s="429"/>
    </row>
    <row r="18" spans="1:21" s="27" customFormat="1" ht="33.75" customHeight="1">
      <c r="A18" s="68">
        <v>7</v>
      </c>
      <c r="B18" s="834"/>
      <c r="C18" s="835"/>
      <c r="D18" s="146"/>
      <c r="E18" s="576" t="str">
        <f>IFERROR(VLOOKUP($D18,リスト!$A$2:$I$1992,4,FALSE),"")</f>
        <v/>
      </c>
      <c r="F18" s="577"/>
      <c r="G18" s="196" t="str">
        <f>IFERROR(VLOOKUP($D18,リスト!$A$2:$I$1992,7,FALSE),"")</f>
        <v/>
      </c>
      <c r="H18" s="213" t="str">
        <f>IFERROR(VLOOKUP($D18,リスト!$A$2:$I$1992,9,FALSE),"")</f>
        <v/>
      </c>
      <c r="J18" s="3"/>
      <c r="K18" s="429"/>
      <c r="L18" s="429"/>
      <c r="M18" s="429"/>
      <c r="N18" s="429"/>
      <c r="O18" s="429"/>
      <c r="P18" s="429"/>
      <c r="Q18" s="429"/>
      <c r="R18" s="429"/>
      <c r="S18" s="429"/>
      <c r="T18" s="429"/>
      <c r="U18" s="429"/>
    </row>
    <row r="19" spans="1:21" s="27" customFormat="1" ht="33.75" customHeight="1">
      <c r="A19" s="68">
        <v>8</v>
      </c>
      <c r="B19" s="834"/>
      <c r="C19" s="835"/>
      <c r="D19" s="146"/>
      <c r="E19" s="576" t="str">
        <f>IFERROR(VLOOKUP($D19,リスト!$A$2:$I$1992,4,FALSE),"")</f>
        <v/>
      </c>
      <c r="F19" s="577"/>
      <c r="G19" s="196" t="str">
        <f>IFERROR(VLOOKUP($D19,リスト!$A$2:$I$1992,7,FALSE),"")</f>
        <v/>
      </c>
      <c r="H19" s="213" t="str">
        <f>IFERROR(VLOOKUP($D19,リスト!$A$2:$I$1992,9,FALSE),"")</f>
        <v/>
      </c>
      <c r="J19" s="3"/>
    </row>
    <row r="20" spans="1:21" s="27" customFormat="1" ht="33.75" customHeight="1">
      <c r="A20" s="68">
        <v>9</v>
      </c>
      <c r="B20" s="834"/>
      <c r="C20" s="835"/>
      <c r="D20" s="146"/>
      <c r="E20" s="576" t="str">
        <f>IFERROR(VLOOKUP($D20,リスト!$A$2:$I$1992,4,FALSE),"")</f>
        <v/>
      </c>
      <c r="F20" s="577"/>
      <c r="G20" s="196" t="str">
        <f>IFERROR(VLOOKUP($D20,リスト!$A$2:$I$1992,7,FALSE),"")</f>
        <v/>
      </c>
      <c r="H20" s="213" t="str">
        <f>IFERROR(VLOOKUP($D20,リスト!$A$2:$I$1992,9,FALSE),"")</f>
        <v/>
      </c>
      <c r="J20" s="101" t="s">
        <v>23</v>
      </c>
      <c r="K20" s="429" t="s">
        <v>158</v>
      </c>
      <c r="L20" s="429"/>
      <c r="M20" s="429"/>
      <c r="N20" s="429"/>
      <c r="O20" s="429"/>
      <c r="P20" s="429"/>
      <c r="Q20" s="429"/>
      <c r="R20" s="429"/>
      <c r="S20" s="429"/>
      <c r="T20" s="429"/>
      <c r="U20" s="429"/>
    </row>
    <row r="21" spans="1:21" s="27" customFormat="1" ht="33.75" customHeight="1" thickBot="1">
      <c r="A21" s="70">
        <v>10</v>
      </c>
      <c r="B21" s="832"/>
      <c r="C21" s="832"/>
      <c r="D21" s="147"/>
      <c r="E21" s="588" t="str">
        <f>IFERROR(VLOOKUP($D21,リスト!$A$2:$I$1992,4,FALSE),"")</f>
        <v/>
      </c>
      <c r="F21" s="589"/>
      <c r="G21" s="197" t="str">
        <f>IFERROR(VLOOKUP($D21,リスト!$A$2:$I$1992,7,FALSE),"")</f>
        <v/>
      </c>
      <c r="H21" s="215" t="str">
        <f>IFERROR(VLOOKUP($D21,リスト!$A$2:$I$1992,9,FALSE),"")</f>
        <v/>
      </c>
      <c r="J21" s="3"/>
      <c r="K21" s="429"/>
      <c r="L21" s="429"/>
      <c r="M21" s="429"/>
      <c r="N21" s="429"/>
      <c r="O21" s="429"/>
      <c r="P21" s="429"/>
      <c r="Q21" s="429"/>
      <c r="R21" s="429"/>
      <c r="S21" s="429"/>
      <c r="T21" s="429"/>
      <c r="U21" s="429"/>
    </row>
    <row r="22" spans="1:21" s="27" customFormat="1" ht="33.75" customHeight="1">
      <c r="A22" s="71"/>
      <c r="B22" s="833"/>
      <c r="C22" s="833"/>
      <c r="D22" s="83"/>
      <c r="E22" s="848" t="str">
        <f>IFERROR(VLOOKUP($D22,#REF!,4,FALSE),"")</f>
        <v/>
      </c>
      <c r="F22" s="848"/>
      <c r="G22" s="83" t="str">
        <f>IFERROR(VLOOKUP($D22,#REF!,7,FALSE),"")</f>
        <v/>
      </c>
      <c r="H22" s="134" t="str">
        <f>IFERROR(VLOOKUP($D22,#REF!,9,FALSE),"")</f>
        <v/>
      </c>
      <c r="J22" s="101" t="s">
        <v>30</v>
      </c>
      <c r="K22" s="429" t="s">
        <v>136</v>
      </c>
      <c r="L22" s="429"/>
      <c r="M22" s="429"/>
      <c r="N22" s="429"/>
      <c r="O22" s="429"/>
      <c r="P22" s="429"/>
      <c r="Q22" s="429"/>
      <c r="R22" s="429"/>
      <c r="S22" s="429"/>
      <c r="T22" s="429"/>
      <c r="U22" s="429"/>
    </row>
    <row r="23" spans="1:21" s="27" customFormat="1" ht="33.75" customHeight="1">
      <c r="A23" s="836" t="s">
        <v>216</v>
      </c>
      <c r="B23" s="836"/>
      <c r="C23" s="836"/>
      <c r="D23" s="836"/>
      <c r="E23" s="836"/>
      <c r="F23" s="836"/>
      <c r="G23" s="836"/>
      <c r="H23" s="134" t="str">
        <f>IFERROR(VLOOKUP($D23,#REF!,9,FALSE),"")</f>
        <v/>
      </c>
      <c r="J23" s="3"/>
      <c r="K23" s="3"/>
      <c r="L23" s="3"/>
      <c r="M23" s="21"/>
      <c r="N23" s="21"/>
      <c r="O23" s="21"/>
      <c r="P23" s="21"/>
      <c r="Q23" s="21"/>
      <c r="R23" s="21"/>
      <c r="S23" s="21"/>
      <c r="T23" s="21"/>
      <c r="U23" s="21"/>
    </row>
    <row r="24" spans="1:21" s="27" customFormat="1" ht="33.75" customHeight="1">
      <c r="A24" s="71"/>
      <c r="B24" s="833"/>
      <c r="C24" s="833"/>
      <c r="D24" s="83"/>
      <c r="E24" s="848" t="str">
        <f>IFERROR(VLOOKUP($D24,#REF!,4,FALSE),"")</f>
        <v/>
      </c>
      <c r="F24" s="848"/>
      <c r="G24" s="83" t="str">
        <f>IFERROR(VLOOKUP($D24,#REF!,7,FALSE),"")</f>
        <v/>
      </c>
      <c r="H24" s="134" t="str">
        <f>IFERROR(VLOOKUP($D24,#REF!,9,FALSE),"")</f>
        <v/>
      </c>
      <c r="J24" s="101" t="s">
        <v>46</v>
      </c>
      <c r="K24" s="619" t="s">
        <v>137</v>
      </c>
      <c r="L24" s="619"/>
      <c r="M24" s="619"/>
      <c r="N24" s="619"/>
      <c r="O24" s="619"/>
      <c r="P24" s="619"/>
      <c r="Q24" s="619"/>
      <c r="R24" s="619"/>
      <c r="S24" s="619"/>
      <c r="T24" s="619"/>
      <c r="U24" s="619"/>
    </row>
    <row r="25" spans="1:21" s="27" customFormat="1" ht="33.75" customHeight="1">
      <c r="A25" s="71"/>
      <c r="B25" s="833"/>
      <c r="C25" s="833"/>
      <c r="D25" s="83"/>
      <c r="E25" s="848" t="str">
        <f>IFERROR(VLOOKUP($D25,#REF!,4,FALSE),"")</f>
        <v/>
      </c>
      <c r="F25" s="848"/>
      <c r="G25" s="83" t="str">
        <f>IFERROR(VLOOKUP($D25,#REF!,7,FALSE),"")</f>
        <v/>
      </c>
      <c r="H25" s="134" t="str">
        <f>IFERROR(VLOOKUP($D25,#REF!,9,FALSE),"")</f>
        <v/>
      </c>
      <c r="J25" s="3"/>
    </row>
    <row r="26" spans="1:21" s="27" customFormat="1" ht="33.75" customHeight="1">
      <c r="A26" s="71"/>
      <c r="B26" s="833"/>
      <c r="C26" s="833"/>
      <c r="D26" s="83"/>
      <c r="E26" s="848" t="str">
        <f>IFERROR(VLOOKUP($D26,#REF!,4,FALSE),"")</f>
        <v/>
      </c>
      <c r="F26" s="848"/>
      <c r="G26" s="83" t="str">
        <f>IFERROR(VLOOKUP($D26,#REF!,7,FALSE),"")</f>
        <v/>
      </c>
      <c r="H26" s="134" t="str">
        <f>IFERROR(VLOOKUP($D26,#REF!,9,FALSE),"")</f>
        <v/>
      </c>
      <c r="J26" s="101" t="s">
        <v>138</v>
      </c>
      <c r="K26" s="429" t="s">
        <v>159</v>
      </c>
      <c r="L26" s="429"/>
      <c r="M26" s="429"/>
      <c r="N26" s="429"/>
      <c r="O26" s="429"/>
      <c r="P26" s="429"/>
      <c r="Q26" s="429"/>
      <c r="R26" s="429"/>
      <c r="S26" s="429"/>
      <c r="T26" s="429"/>
      <c r="U26" s="429"/>
    </row>
    <row r="27" spans="1:21" s="27" customFormat="1" ht="33.75" customHeight="1">
      <c r="A27" s="71"/>
      <c r="B27" s="833"/>
      <c r="C27" s="833"/>
      <c r="D27" s="83"/>
      <c r="E27" s="848" t="str">
        <f>IFERROR(VLOOKUP($D27,#REF!,4,FALSE),"")</f>
        <v/>
      </c>
      <c r="F27" s="848"/>
      <c r="G27" s="83" t="str">
        <f>IFERROR(VLOOKUP($D27,#REF!,7,FALSE),"")</f>
        <v/>
      </c>
      <c r="H27" s="134" t="str">
        <f>IFERROR(VLOOKUP($D27,#REF!,9,FALSE),"")</f>
        <v/>
      </c>
      <c r="J27" s="3"/>
      <c r="K27" s="429"/>
      <c r="L27" s="429"/>
      <c r="M27" s="429"/>
      <c r="N27" s="429"/>
      <c r="O27" s="429"/>
      <c r="P27" s="429"/>
      <c r="Q27" s="429"/>
      <c r="R27" s="429"/>
      <c r="S27" s="429"/>
      <c r="T27" s="429"/>
      <c r="U27" s="429"/>
    </row>
    <row r="28" spans="1:21" s="27" customFormat="1" ht="33.75" customHeight="1">
      <c r="A28" s="71"/>
      <c r="B28" s="833"/>
      <c r="C28" s="833"/>
      <c r="D28" s="83"/>
      <c r="E28" s="848" t="str">
        <f>IFERROR(VLOOKUP($D28,#REF!,4,FALSE),"")</f>
        <v/>
      </c>
      <c r="F28" s="848"/>
      <c r="G28" s="83" t="str">
        <f>IFERROR(VLOOKUP($D28,#REF!,7,FALSE),"")</f>
        <v/>
      </c>
      <c r="H28" s="134" t="str">
        <f>IFERROR(VLOOKUP($D28,#REF!,9,FALSE),"")</f>
        <v/>
      </c>
      <c r="K28" s="3"/>
      <c r="L28" s="3"/>
      <c r="M28" s="3"/>
      <c r="N28" s="3"/>
      <c r="O28" s="3"/>
      <c r="P28" s="3"/>
      <c r="Q28" s="3"/>
      <c r="R28" s="3"/>
      <c r="S28" s="3"/>
      <c r="T28" s="3"/>
      <c r="U28" s="3"/>
    </row>
    <row r="29" spans="1:21" s="27" customFormat="1" ht="33.75" customHeight="1">
      <c r="A29" s="71"/>
      <c r="B29" s="833"/>
      <c r="C29" s="833"/>
      <c r="D29" s="83"/>
      <c r="E29" s="848" t="str">
        <f>IFERROR(VLOOKUP($D29,#REF!,4,FALSE),"")</f>
        <v/>
      </c>
      <c r="F29" s="848"/>
      <c r="G29" s="83" t="str">
        <f>IFERROR(VLOOKUP($D29,#REF!,7,FALSE),"")</f>
        <v/>
      </c>
      <c r="H29" s="134" t="str">
        <f>IFERROR(VLOOKUP($D29,#REF!,9,FALSE),"")</f>
        <v/>
      </c>
      <c r="J29" s="101" t="s">
        <v>160</v>
      </c>
      <c r="K29" s="429" t="s">
        <v>124</v>
      </c>
      <c r="L29" s="429"/>
      <c r="M29" s="429"/>
      <c r="N29" s="429"/>
      <c r="O29" s="429"/>
      <c r="P29" s="429"/>
      <c r="Q29" s="429"/>
      <c r="R29" s="429"/>
      <c r="S29" s="429"/>
      <c r="T29" s="429"/>
      <c r="U29" s="429"/>
    </row>
    <row r="30" spans="1:21" s="27" customFormat="1" ht="33.75" customHeight="1">
      <c r="A30" s="852"/>
      <c r="B30" s="833"/>
      <c r="C30" s="833"/>
      <c r="D30" s="83"/>
      <c r="E30" s="848" t="str">
        <f>IFERROR(VLOOKUP($D30,#REF!,4,FALSE),"")</f>
        <v/>
      </c>
      <c r="F30" s="848"/>
      <c r="G30" s="83" t="str">
        <f>IFERROR(VLOOKUP($D30,#REF!,7,FALSE),"")</f>
        <v/>
      </c>
      <c r="H30" s="134" t="str">
        <f>IFERROR(VLOOKUP($D30,#REF!,9,FALSE),"")</f>
        <v/>
      </c>
      <c r="J30" s="3"/>
      <c r="K30" s="429"/>
      <c r="L30" s="429"/>
      <c r="M30" s="429"/>
      <c r="N30" s="429"/>
      <c r="O30" s="429"/>
      <c r="P30" s="429"/>
      <c r="Q30" s="429"/>
      <c r="R30" s="429"/>
      <c r="S30" s="429"/>
      <c r="T30" s="429"/>
      <c r="U30" s="429"/>
    </row>
    <row r="31" spans="1:21" s="27" customFormat="1" ht="33.75" customHeight="1">
      <c r="A31" s="852"/>
      <c r="B31" s="833"/>
      <c r="C31" s="833"/>
      <c r="D31" s="83"/>
      <c r="E31" s="848" t="str">
        <f>IFERROR(VLOOKUP($D31,#REF!,4,FALSE),"")</f>
        <v/>
      </c>
      <c r="F31" s="848"/>
      <c r="G31" s="83" t="str">
        <f>IFERROR(VLOOKUP($D31,#REF!,7,FALSE),"")</f>
        <v/>
      </c>
      <c r="H31" s="134" t="str">
        <f>IFERROR(VLOOKUP($D31,#REF!,9,FALSE),"")</f>
        <v/>
      </c>
      <c r="J31" s="101"/>
    </row>
    <row r="32" spans="1:21" s="27" customFormat="1" ht="33.75" customHeight="1">
      <c r="A32" s="852"/>
      <c r="B32" s="833"/>
      <c r="C32" s="833"/>
      <c r="D32" s="72"/>
      <c r="E32" s="848" t="str">
        <f>IFERROR(VLOOKUP($D32,#REF!,4,FALSE),"")</f>
        <v/>
      </c>
      <c r="F32" s="848"/>
      <c r="G32" s="83" t="str">
        <f>IFERROR(VLOOKUP($D32,#REF!,7,FALSE),"")</f>
        <v/>
      </c>
      <c r="H32" s="134" t="str">
        <f>IFERROR(VLOOKUP($D32,#REF!,9,FALSE),"")</f>
        <v/>
      </c>
      <c r="K32" s="3"/>
      <c r="L32" s="3"/>
      <c r="M32" s="3"/>
      <c r="N32" s="3"/>
      <c r="O32" s="3"/>
      <c r="P32" s="3"/>
      <c r="Q32" s="3"/>
      <c r="R32" s="3"/>
      <c r="S32" s="3"/>
      <c r="T32" s="3"/>
      <c r="U32" s="3"/>
    </row>
    <row r="33" spans="1:21" s="27" customFormat="1" ht="33.75" customHeight="1">
      <c r="A33" s="852"/>
      <c r="B33" s="833"/>
      <c r="C33" s="833"/>
      <c r="D33" s="72"/>
      <c r="E33" s="848" t="str">
        <f>IFERROR(VLOOKUP($D33,#REF!,4,FALSE),"")</f>
        <v/>
      </c>
      <c r="F33" s="848"/>
      <c r="G33" s="83" t="str">
        <f>IFERROR(VLOOKUP($D33,#REF!,7,FALSE),"")</f>
        <v/>
      </c>
      <c r="H33" s="134" t="str">
        <f>IFERROR(VLOOKUP($D33,#REF!,9,FALSE),"")</f>
        <v/>
      </c>
      <c r="K33" s="3"/>
      <c r="L33" s="3"/>
      <c r="M33" s="3"/>
      <c r="N33" s="3"/>
      <c r="O33" s="3"/>
      <c r="P33" s="3"/>
      <c r="Q33" s="3"/>
      <c r="R33" s="3"/>
      <c r="S33" s="3"/>
      <c r="T33" s="3"/>
      <c r="U33" s="3"/>
    </row>
    <row r="34" spans="1:21" s="27" customFormat="1" ht="33.75" customHeight="1">
      <c r="A34" s="852"/>
      <c r="B34" s="833"/>
      <c r="C34" s="833"/>
      <c r="D34" s="72"/>
      <c r="E34" s="848" t="str">
        <f>IFERROR(VLOOKUP($D34,#REF!,4,FALSE),"")</f>
        <v/>
      </c>
      <c r="F34" s="848"/>
      <c r="G34" s="83" t="str">
        <f>IFERROR(VLOOKUP($D34,#REF!,7,FALSE),"")</f>
        <v/>
      </c>
      <c r="H34" s="134" t="str">
        <f>IFERROR(VLOOKUP($D34,#REF!,9,FALSE),"")</f>
        <v/>
      </c>
      <c r="K34" s="3"/>
      <c r="L34" s="3"/>
      <c r="M34" s="3"/>
      <c r="N34" s="3"/>
      <c r="O34" s="3"/>
      <c r="P34" s="3"/>
      <c r="Q34" s="3"/>
      <c r="R34" s="3"/>
      <c r="S34" s="3"/>
      <c r="T34" s="3"/>
      <c r="U34" s="3"/>
    </row>
    <row r="35" spans="1:21" s="27" customFormat="1" ht="12.75" customHeight="1" thickBot="1">
      <c r="J35" s="3"/>
      <c r="K35" s="3"/>
      <c r="L35" s="3"/>
      <c r="M35" s="3"/>
      <c r="N35" s="3"/>
      <c r="O35" s="3"/>
      <c r="P35" s="3"/>
      <c r="Q35" s="3"/>
      <c r="R35" s="3"/>
      <c r="S35" s="3"/>
      <c r="T35" s="3"/>
      <c r="U35" s="3"/>
    </row>
    <row r="36" spans="1:21" s="27" customFormat="1" ht="34.5" customHeight="1" thickBot="1">
      <c r="A36" s="849" t="s">
        <v>128</v>
      </c>
      <c r="B36" s="850"/>
      <c r="C36" s="851"/>
      <c r="D36" s="178"/>
      <c r="E36" s="73" t="s">
        <v>129</v>
      </c>
      <c r="J36" s="3"/>
      <c r="K36" s="3"/>
      <c r="L36" s="3"/>
      <c r="M36" s="3"/>
      <c r="N36" s="3"/>
      <c r="O36" s="3"/>
      <c r="P36" s="3"/>
      <c r="Q36" s="3"/>
      <c r="R36" s="3"/>
      <c r="S36" s="3"/>
      <c r="T36" s="3"/>
      <c r="U36" s="3"/>
    </row>
    <row r="37" spans="1:21" s="27" customFormat="1" ht="15.75" customHeight="1">
      <c r="A37" s="33"/>
      <c r="B37" s="25"/>
      <c r="C37" s="25"/>
      <c r="D37" s="33"/>
      <c r="E37" s="33"/>
      <c r="J37" s="3"/>
      <c r="K37" s="3"/>
      <c r="L37" s="3"/>
      <c r="M37" s="3"/>
      <c r="N37" s="3"/>
      <c r="O37" s="3"/>
      <c r="P37" s="3"/>
      <c r="Q37" s="3"/>
      <c r="R37" s="3"/>
      <c r="S37" s="3"/>
      <c r="T37" s="3"/>
      <c r="U37" s="3"/>
    </row>
    <row r="38" spans="1:21" s="27" customFormat="1" ht="21.75" customHeight="1">
      <c r="J38" s="3"/>
      <c r="K38" s="3"/>
      <c r="L38" s="3"/>
      <c r="M38" s="3"/>
      <c r="N38" s="3"/>
      <c r="O38" s="3"/>
      <c r="P38" s="3"/>
      <c r="Q38" s="3"/>
      <c r="R38" s="3"/>
      <c r="S38" s="3"/>
      <c r="T38" s="3"/>
      <c r="U38" s="3"/>
    </row>
    <row r="39" spans="1:21" s="27" customFormat="1" ht="24" customHeight="1">
      <c r="A39" s="33"/>
      <c r="B39" s="847"/>
      <c r="C39" s="847"/>
      <c r="D39" s="847"/>
      <c r="E39" s="847"/>
      <c r="F39" s="847"/>
      <c r="G39" s="847"/>
      <c r="J39" s="3"/>
      <c r="K39" s="3"/>
      <c r="L39" s="3"/>
      <c r="M39" s="3"/>
      <c r="N39" s="3"/>
      <c r="O39" s="3"/>
      <c r="P39" s="3"/>
      <c r="Q39" s="3"/>
      <c r="R39" s="3"/>
      <c r="S39" s="3"/>
      <c r="T39" s="3"/>
      <c r="U39" s="3"/>
    </row>
    <row r="40" spans="1:21" s="27" customFormat="1" ht="24" customHeight="1">
      <c r="A40" s="33"/>
      <c r="B40" s="847"/>
      <c r="C40" s="847"/>
      <c r="D40" s="847"/>
      <c r="E40" s="847"/>
      <c r="F40" s="847"/>
      <c r="G40" s="847"/>
      <c r="J40" s="3"/>
      <c r="K40" s="3"/>
      <c r="L40" s="3"/>
      <c r="M40" s="3"/>
      <c r="N40" s="3"/>
      <c r="O40" s="3"/>
      <c r="P40" s="3"/>
      <c r="Q40" s="3"/>
      <c r="R40" s="3"/>
      <c r="S40" s="3"/>
      <c r="T40" s="3"/>
      <c r="U40" s="3"/>
    </row>
    <row r="41" spans="1:21" s="27" customFormat="1" ht="24" customHeight="1">
      <c r="J41" s="3"/>
      <c r="K41" s="3"/>
      <c r="L41" s="3"/>
      <c r="M41" s="3"/>
      <c r="N41" s="3"/>
      <c r="O41" s="3"/>
      <c r="P41" s="3"/>
      <c r="Q41" s="3"/>
      <c r="R41" s="3"/>
      <c r="S41" s="3"/>
      <c r="T41" s="3"/>
      <c r="U41" s="3"/>
    </row>
    <row r="42" spans="1:21" s="27" customFormat="1" ht="24" customHeight="1">
      <c r="J42" s="3"/>
      <c r="K42" s="3"/>
      <c r="L42" s="3"/>
      <c r="M42" s="3"/>
      <c r="N42" s="3"/>
      <c r="O42" s="3"/>
      <c r="P42" s="3"/>
      <c r="Q42" s="3"/>
      <c r="R42" s="3"/>
      <c r="S42" s="3"/>
      <c r="T42" s="3"/>
      <c r="U42" s="3"/>
    </row>
    <row r="43" spans="1:21" s="27" customFormat="1" ht="24" customHeight="1">
      <c r="J43" s="3"/>
      <c r="K43" s="3"/>
      <c r="L43" s="3"/>
      <c r="M43" s="3"/>
      <c r="N43" s="3"/>
      <c r="O43" s="3"/>
      <c r="P43" s="3"/>
      <c r="Q43" s="3"/>
      <c r="R43" s="3"/>
      <c r="S43" s="3"/>
      <c r="T43" s="3"/>
      <c r="U43" s="3"/>
    </row>
    <row r="44" spans="1:21" s="27" customFormat="1" ht="24" customHeight="1">
      <c r="A44" s="25"/>
      <c r="J44" s="3"/>
      <c r="K44" s="3"/>
      <c r="L44" s="3"/>
      <c r="M44" s="3"/>
      <c r="N44" s="3"/>
      <c r="O44" s="3"/>
      <c r="P44" s="3"/>
      <c r="Q44" s="3"/>
      <c r="R44" s="3"/>
      <c r="S44" s="3"/>
      <c r="T44" s="3"/>
      <c r="U44" s="3"/>
    </row>
    <row r="45" spans="1:21" s="27" customFormat="1" ht="24" customHeight="1">
      <c r="A45" s="25"/>
      <c r="J45" s="3"/>
      <c r="K45" s="3"/>
      <c r="L45" s="3"/>
      <c r="M45" s="3"/>
      <c r="N45" s="3"/>
      <c r="O45" s="3"/>
      <c r="P45" s="3"/>
      <c r="Q45" s="3"/>
      <c r="R45" s="3"/>
      <c r="S45" s="3"/>
      <c r="T45" s="3"/>
      <c r="U45" s="3"/>
    </row>
    <row r="46" spans="1:21" ht="19.5">
      <c r="J46" s="3"/>
    </row>
    <row r="47" spans="1:21" ht="19.5">
      <c r="J47" s="3"/>
    </row>
    <row r="48" spans="1:21" ht="19.5">
      <c r="B48" s="27"/>
    </row>
  </sheetData>
  <sheetProtection algorithmName="SHA-512" hashValue="NV6AG70f3xXFEaV6NRP/XZsCfxLu8EVhAv+TvBA4Fr/YvV1IbAFlZxR7+6p4Xw0eQ3v1a7ywoyMcZTxzRBYyOQ==" saltValue="6RhOZHFxXVYBVHgqK7XA9g==" spinCount="100000" sheet="1" objects="1" scenarios="1"/>
  <customSheetViews>
    <customSheetView guid="{9A5863B9-DBD9-4085-93B2-EF35A8EF7430}" scale="80" topLeftCell="A7">
      <selection activeCell="J12" sqref="J12"/>
      <pageMargins left="0" right="0" top="0" bottom="0" header="0" footer="0"/>
      <pageSetup paperSize="9" scale="62" orientation="portrait" r:id="rId1"/>
    </customSheetView>
  </customSheetViews>
  <mergeCells count="68">
    <mergeCell ref="K29:U30"/>
    <mergeCell ref="B13:C13"/>
    <mergeCell ref="E13:F13"/>
    <mergeCell ref="A1:C1"/>
    <mergeCell ref="A5:H5"/>
    <mergeCell ref="A7:C7"/>
    <mergeCell ref="A9:C9"/>
    <mergeCell ref="G10:H10"/>
    <mergeCell ref="B11:C11"/>
    <mergeCell ref="E11:F11"/>
    <mergeCell ref="B12:C12"/>
    <mergeCell ref="E12:F12"/>
    <mergeCell ref="H3:H4"/>
    <mergeCell ref="A3:G3"/>
    <mergeCell ref="A4:G4"/>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4:C24"/>
    <mergeCell ref="E24:F24"/>
    <mergeCell ref="B25:C25"/>
    <mergeCell ref="E25:F25"/>
    <mergeCell ref="A23:G23"/>
    <mergeCell ref="B26:C26"/>
    <mergeCell ref="E26:F26"/>
    <mergeCell ref="B27:C27"/>
    <mergeCell ref="E27:F27"/>
    <mergeCell ref="B28:C28"/>
    <mergeCell ref="E28:F28"/>
    <mergeCell ref="B40:G40"/>
    <mergeCell ref="B29:C29"/>
    <mergeCell ref="E29:F29"/>
    <mergeCell ref="A30:A34"/>
    <mergeCell ref="B30:C30"/>
    <mergeCell ref="E30:F30"/>
    <mergeCell ref="B31:C31"/>
    <mergeCell ref="E31:F31"/>
    <mergeCell ref="B32:C32"/>
    <mergeCell ref="E32:F32"/>
    <mergeCell ref="B33:C33"/>
    <mergeCell ref="E33:F33"/>
    <mergeCell ref="B34:C34"/>
    <mergeCell ref="E34:F34"/>
    <mergeCell ref="A36:C36"/>
    <mergeCell ref="B39:G39"/>
    <mergeCell ref="K20:U21"/>
    <mergeCell ref="K26:U27"/>
    <mergeCell ref="K9:R9"/>
    <mergeCell ref="K11:U12"/>
    <mergeCell ref="K14:U15"/>
    <mergeCell ref="K17:U18"/>
    <mergeCell ref="K22:U22"/>
    <mergeCell ref="K24:U24"/>
  </mergeCells>
  <phoneticPr fontId="3"/>
  <dataValidations count="3">
    <dataValidation type="list" allowBlank="1" showInputMessage="1" showErrorMessage="1" sqref="B30:C34" xr:uid="{00000000-0002-0000-0F00-000000000000}">
      <formula1>"海外,補欠"</formula1>
    </dataValidation>
    <dataValidation type="list" allowBlank="1" showInputMessage="1" showErrorMessage="1" sqref="H22:H34" xr:uid="{00000000-0002-0000-0F00-000001000000}">
      <formula1>"１,２,３,①,②,③"</formula1>
    </dataValidation>
    <dataValidation type="list" allowBlank="1" showInputMessage="1" showErrorMessage="1" sqref="H12:H21" xr:uid="{B193A1C6-7046-437F-9F99-FF9369590FA5}">
      <formula1>",①,②,③,1,2,3,1（追）,2（追）,3（追）"</formula1>
    </dataValidation>
  </dataValidations>
  <pageMargins left="0.7" right="0.7" top="0.75" bottom="0.75" header="0.3" footer="0.3"/>
  <pageSetup paperSize="9" scale="62" orientation="portrait" r:id="rId2"/>
  <drawing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50"/>
  <sheetViews>
    <sheetView topLeftCell="A26" workbookViewId="0">
      <selection activeCell="B40" sqref="B40"/>
    </sheetView>
  </sheetViews>
  <sheetFormatPr defaultRowHeight="13.5"/>
  <cols>
    <col min="1" max="1" width="21.75" customWidth="1"/>
    <col min="2" max="2" width="6.875" customWidth="1"/>
  </cols>
  <sheetData>
    <row r="1" spans="1:2">
      <c r="A1" t="s">
        <v>166</v>
      </c>
      <c r="B1" t="s">
        <v>167</v>
      </c>
    </row>
    <row r="3" spans="1:2">
      <c r="A3" s="93" t="s">
        <v>245</v>
      </c>
      <c r="B3" s="104" t="s">
        <v>168</v>
      </c>
    </row>
    <row r="4" spans="1:2">
      <c r="A4" s="95" t="s">
        <v>246</v>
      </c>
      <c r="B4" s="105" t="s">
        <v>169</v>
      </c>
    </row>
    <row r="5" spans="1:2">
      <c r="A5" s="95" t="s">
        <v>170</v>
      </c>
      <c r="B5" s="96">
        <v>2</v>
      </c>
    </row>
    <row r="6" spans="1:2">
      <c r="A6" s="95" t="s">
        <v>171</v>
      </c>
      <c r="B6" s="96">
        <v>3</v>
      </c>
    </row>
    <row r="7" spans="1:2">
      <c r="A7" s="98" t="s">
        <v>172</v>
      </c>
      <c r="B7" s="97">
        <v>4</v>
      </c>
    </row>
    <row r="8" spans="1:2">
      <c r="A8" s="93" t="s">
        <v>173</v>
      </c>
      <c r="B8" s="92">
        <v>5</v>
      </c>
    </row>
    <row r="9" spans="1:2">
      <c r="A9" s="95" t="s">
        <v>174</v>
      </c>
      <c r="B9" s="94">
        <v>6</v>
      </c>
    </row>
    <row r="10" spans="1:2">
      <c r="A10" s="95" t="s">
        <v>175</v>
      </c>
      <c r="B10" s="96">
        <v>7</v>
      </c>
    </row>
    <row r="11" spans="1:2">
      <c r="A11" s="95" t="s">
        <v>176</v>
      </c>
      <c r="B11" s="96">
        <v>8</v>
      </c>
    </row>
    <row r="12" spans="1:2">
      <c r="A12" s="98" t="s">
        <v>177</v>
      </c>
      <c r="B12" s="97">
        <v>9</v>
      </c>
    </row>
    <row r="13" spans="1:2">
      <c r="A13" s="93" t="s">
        <v>178</v>
      </c>
      <c r="B13" s="92">
        <v>10</v>
      </c>
    </row>
    <row r="14" spans="1:2">
      <c r="A14" s="95" t="s">
        <v>179</v>
      </c>
      <c r="B14" s="94">
        <v>11</v>
      </c>
    </row>
    <row r="15" spans="1:2">
      <c r="A15" s="95" t="s">
        <v>180</v>
      </c>
      <c r="B15" s="96">
        <v>12</v>
      </c>
    </row>
    <row r="16" spans="1:2">
      <c r="A16" s="95" t="s">
        <v>181</v>
      </c>
      <c r="B16" s="96">
        <v>13</v>
      </c>
    </row>
    <row r="17" spans="1:2">
      <c r="A17" s="98" t="s">
        <v>182</v>
      </c>
      <c r="B17" s="97">
        <v>14</v>
      </c>
    </row>
    <row r="18" spans="1:2">
      <c r="A18" s="93" t="s">
        <v>183</v>
      </c>
      <c r="B18" s="92">
        <v>15</v>
      </c>
    </row>
    <row r="19" spans="1:2">
      <c r="A19" s="95" t="s">
        <v>184</v>
      </c>
      <c r="B19" s="94">
        <v>16</v>
      </c>
    </row>
    <row r="20" spans="1:2">
      <c r="A20" s="95" t="s">
        <v>185</v>
      </c>
      <c r="B20" s="96">
        <v>17</v>
      </c>
    </row>
    <row r="21" spans="1:2">
      <c r="A21" s="95" t="s">
        <v>186</v>
      </c>
      <c r="B21" s="96">
        <v>18</v>
      </c>
    </row>
    <row r="22" spans="1:2">
      <c r="A22" s="98" t="s">
        <v>187</v>
      </c>
      <c r="B22" s="97">
        <v>19</v>
      </c>
    </row>
    <row r="23" spans="1:2">
      <c r="A23" s="93" t="s">
        <v>188</v>
      </c>
      <c r="B23" s="92">
        <v>20</v>
      </c>
    </row>
    <row r="24" spans="1:2">
      <c r="A24" s="95" t="s">
        <v>189</v>
      </c>
      <c r="B24" s="94">
        <v>21</v>
      </c>
    </row>
    <row r="25" spans="1:2">
      <c r="A25" s="95" t="s">
        <v>190</v>
      </c>
      <c r="B25" s="96">
        <v>22</v>
      </c>
    </row>
    <row r="26" spans="1:2">
      <c r="A26" s="95" t="s">
        <v>191</v>
      </c>
      <c r="B26" s="96">
        <v>23</v>
      </c>
    </row>
    <row r="27" spans="1:2">
      <c r="A27" s="98" t="s">
        <v>192</v>
      </c>
      <c r="B27" s="97">
        <v>24</v>
      </c>
    </row>
    <row r="28" spans="1:2">
      <c r="A28" s="93" t="s">
        <v>193</v>
      </c>
      <c r="B28" s="92">
        <v>25</v>
      </c>
    </row>
    <row r="29" spans="1:2">
      <c r="A29" s="95" t="s">
        <v>194</v>
      </c>
      <c r="B29" s="94">
        <v>26</v>
      </c>
    </row>
    <row r="30" spans="1:2">
      <c r="A30" s="95" t="s">
        <v>195</v>
      </c>
      <c r="B30" s="96">
        <v>27</v>
      </c>
    </row>
    <row r="31" spans="1:2">
      <c r="A31" s="95" t="s">
        <v>196</v>
      </c>
      <c r="B31" s="96">
        <v>28</v>
      </c>
    </row>
    <row r="32" spans="1:2">
      <c r="A32" s="98" t="s">
        <v>197</v>
      </c>
      <c r="B32" s="97">
        <v>29</v>
      </c>
    </row>
    <row r="33" spans="1:2">
      <c r="A33" s="93" t="s">
        <v>198</v>
      </c>
      <c r="B33" s="92">
        <v>30</v>
      </c>
    </row>
    <row r="34" spans="1:2">
      <c r="A34" s="95" t="s">
        <v>199</v>
      </c>
      <c r="B34" s="94">
        <v>31</v>
      </c>
    </row>
    <row r="35" spans="1:2">
      <c r="A35" s="95" t="s">
        <v>200</v>
      </c>
      <c r="B35" s="96">
        <v>32</v>
      </c>
    </row>
    <row r="36" spans="1:2">
      <c r="A36" s="95" t="s">
        <v>201</v>
      </c>
      <c r="B36" s="96">
        <v>33</v>
      </c>
    </row>
    <row r="37" spans="1:2">
      <c r="A37" s="98" t="s">
        <v>202</v>
      </c>
      <c r="B37" s="97">
        <v>34</v>
      </c>
    </row>
    <row r="38" spans="1:2">
      <c r="A38" s="93" t="s">
        <v>203</v>
      </c>
      <c r="B38" s="92">
        <v>35</v>
      </c>
    </row>
    <row r="39" spans="1:2">
      <c r="A39" s="95" t="s">
        <v>204</v>
      </c>
      <c r="B39" s="94">
        <v>36</v>
      </c>
    </row>
    <row r="40" spans="1:2">
      <c r="A40" s="95" t="s">
        <v>205</v>
      </c>
      <c r="B40" s="96">
        <v>37</v>
      </c>
    </row>
    <row r="41" spans="1:2">
      <c r="A41" s="95" t="s">
        <v>206</v>
      </c>
      <c r="B41" s="96">
        <v>38</v>
      </c>
    </row>
    <row r="42" spans="1:2">
      <c r="A42" s="98" t="s">
        <v>207</v>
      </c>
      <c r="B42" s="97">
        <v>39</v>
      </c>
    </row>
    <row r="43" spans="1:2">
      <c r="A43" s="93" t="s">
        <v>208</v>
      </c>
      <c r="B43" s="92">
        <v>40</v>
      </c>
    </row>
    <row r="44" spans="1:2">
      <c r="A44" s="95" t="s">
        <v>209</v>
      </c>
      <c r="B44" s="94">
        <v>41</v>
      </c>
    </row>
    <row r="45" spans="1:2">
      <c r="A45" s="95" t="s">
        <v>210</v>
      </c>
      <c r="B45" s="96">
        <v>42</v>
      </c>
    </row>
    <row r="46" spans="1:2">
      <c r="A46" s="95" t="s">
        <v>211</v>
      </c>
      <c r="B46" s="96">
        <v>43</v>
      </c>
    </row>
    <row r="47" spans="1:2">
      <c r="A47" s="98" t="s">
        <v>212</v>
      </c>
      <c r="B47" s="97">
        <v>44</v>
      </c>
    </row>
    <row r="48" spans="1:2">
      <c r="A48" s="93" t="s">
        <v>213</v>
      </c>
      <c r="B48" s="99">
        <v>45</v>
      </c>
    </row>
    <row r="49" spans="1:2">
      <c r="A49" s="95" t="s">
        <v>214</v>
      </c>
      <c r="B49" s="96">
        <v>46</v>
      </c>
    </row>
    <row r="50" spans="1:2">
      <c r="A50" s="98" t="s">
        <v>215</v>
      </c>
      <c r="B50" s="97">
        <v>47</v>
      </c>
    </row>
  </sheetData>
  <sheetProtection algorithmName="SHA-512" hashValue="Hz+llMMZh/pCg3xlp6gga8whES/iULQ3jQIrjhRJ0/hhzz9Yobgog8qFuvNnVT4j8x27W6uYlFf3m83VU2Qe8w==" saltValue="Hjo+C1LDyXH8sPK3qol36Q==" spinCount="100000" sheet="1" objects="1" scenarios="1"/>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1F5E9-E4F6-42BF-8022-526E305A1565}">
  <dimension ref="A1:K1833"/>
  <sheetViews>
    <sheetView topLeftCell="D1" workbookViewId="0">
      <pane ySplit="1" topLeftCell="A1478" activePane="bottomLeft" state="frozen"/>
      <selection pane="bottomLeft" activeCell="F1482" sqref="F1482"/>
    </sheetView>
  </sheetViews>
  <sheetFormatPr defaultColWidth="8.875" defaultRowHeight="13.5"/>
  <cols>
    <col min="1" max="1" width="9.375" bestFit="1" customWidth="1"/>
    <col min="3" max="3" width="25.25" bestFit="1" customWidth="1"/>
    <col min="4" max="4" width="28.125" bestFit="1" customWidth="1"/>
    <col min="5" max="5" width="5.5" bestFit="1" customWidth="1"/>
    <col min="6" max="6" width="7.375" bestFit="1" customWidth="1"/>
    <col min="7" max="7" width="26.375" bestFit="1" customWidth="1"/>
    <col min="8" max="8" width="8.875" customWidth="1"/>
    <col min="9" max="9" width="5.5" bestFit="1" customWidth="1"/>
    <col min="10" max="10" width="4.5" bestFit="1" customWidth="1"/>
  </cols>
  <sheetData>
    <row r="1" spans="1:11">
      <c r="A1" s="190" t="s">
        <v>236</v>
      </c>
      <c r="B1" s="190" t="s">
        <v>237</v>
      </c>
      <c r="C1" s="190" t="s">
        <v>238</v>
      </c>
      <c r="D1" s="190" t="s">
        <v>239</v>
      </c>
      <c r="E1" s="190" t="s">
        <v>240</v>
      </c>
      <c r="F1" s="190" t="s">
        <v>241</v>
      </c>
      <c r="G1" s="190" t="s">
        <v>242</v>
      </c>
      <c r="H1" s="190" t="s">
        <v>243</v>
      </c>
      <c r="I1" s="190" t="s">
        <v>244</v>
      </c>
      <c r="J1" s="190"/>
      <c r="K1" s="190"/>
    </row>
    <row r="2" spans="1:11">
      <c r="A2" t="s">
        <v>247</v>
      </c>
    </row>
    <row r="3" spans="1:11">
      <c r="A3">
        <v>3014955</v>
      </c>
      <c r="B3">
        <v>6302031</v>
      </c>
      <c r="C3" t="s">
        <v>248</v>
      </c>
      <c r="D3" t="s">
        <v>249</v>
      </c>
      <c r="E3" t="s">
        <v>250</v>
      </c>
      <c r="F3" t="s">
        <v>251</v>
      </c>
      <c r="G3" t="s">
        <v>252</v>
      </c>
      <c r="I3">
        <v>2</v>
      </c>
    </row>
    <row r="4" spans="1:11">
      <c r="A4">
        <v>3015936</v>
      </c>
      <c r="C4" t="s">
        <v>253</v>
      </c>
      <c r="D4" t="s">
        <v>254</v>
      </c>
      <c r="E4" t="s">
        <v>250</v>
      </c>
      <c r="F4" t="s">
        <v>255</v>
      </c>
      <c r="G4" t="s">
        <v>256</v>
      </c>
      <c r="I4">
        <v>2</v>
      </c>
    </row>
    <row r="5" spans="1:11">
      <c r="A5">
        <v>3016411</v>
      </c>
      <c r="B5">
        <v>6301772</v>
      </c>
      <c r="C5" t="s">
        <v>257</v>
      </c>
      <c r="D5" t="s">
        <v>258</v>
      </c>
      <c r="E5" t="s">
        <v>250</v>
      </c>
      <c r="F5" t="s">
        <v>259</v>
      </c>
      <c r="G5" t="s">
        <v>260</v>
      </c>
      <c r="I5">
        <v>3</v>
      </c>
    </row>
    <row r="6" spans="1:11">
      <c r="A6">
        <v>3016741</v>
      </c>
      <c r="B6">
        <v>6301603</v>
      </c>
      <c r="C6" t="s">
        <v>261</v>
      </c>
      <c r="D6" t="s">
        <v>262</v>
      </c>
      <c r="E6" t="s">
        <v>250</v>
      </c>
      <c r="F6" t="s">
        <v>263</v>
      </c>
      <c r="G6" t="s">
        <v>264</v>
      </c>
      <c r="I6">
        <v>3</v>
      </c>
    </row>
    <row r="7" spans="1:11">
      <c r="A7">
        <v>3017588</v>
      </c>
      <c r="B7">
        <v>6302248</v>
      </c>
      <c r="C7" t="s">
        <v>265</v>
      </c>
      <c r="D7" t="s">
        <v>266</v>
      </c>
      <c r="E7" t="s">
        <v>250</v>
      </c>
      <c r="F7" t="s">
        <v>259</v>
      </c>
      <c r="G7" t="s">
        <v>267</v>
      </c>
      <c r="I7">
        <v>1</v>
      </c>
    </row>
    <row r="8" spans="1:11">
      <c r="A8">
        <v>3018021</v>
      </c>
      <c r="B8">
        <v>6301816</v>
      </c>
      <c r="C8" t="s">
        <v>268</v>
      </c>
      <c r="D8" t="s">
        <v>269</v>
      </c>
      <c r="E8" t="s">
        <v>250</v>
      </c>
      <c r="F8" t="s">
        <v>270</v>
      </c>
      <c r="G8" t="s">
        <v>271</v>
      </c>
      <c r="I8">
        <v>3</v>
      </c>
    </row>
    <row r="9" spans="1:11">
      <c r="A9">
        <v>3018022</v>
      </c>
      <c r="B9">
        <v>6301817</v>
      </c>
      <c r="C9" t="s">
        <v>272</v>
      </c>
      <c r="D9" t="s">
        <v>273</v>
      </c>
      <c r="E9" t="s">
        <v>250</v>
      </c>
      <c r="F9" t="s">
        <v>270</v>
      </c>
      <c r="G9" t="s">
        <v>271</v>
      </c>
      <c r="I9">
        <v>3</v>
      </c>
    </row>
    <row r="10" spans="1:11">
      <c r="A10">
        <v>3019115</v>
      </c>
      <c r="C10" t="s">
        <v>274</v>
      </c>
      <c r="D10" t="s">
        <v>275</v>
      </c>
      <c r="E10" t="s">
        <v>250</v>
      </c>
      <c r="F10" t="s">
        <v>251</v>
      </c>
      <c r="G10" t="s">
        <v>276</v>
      </c>
      <c r="I10">
        <v>2</v>
      </c>
    </row>
    <row r="11" spans="1:11">
      <c r="A11">
        <v>3019169</v>
      </c>
      <c r="B11">
        <v>6301906</v>
      </c>
      <c r="C11" t="s">
        <v>277</v>
      </c>
      <c r="D11" t="s">
        <v>278</v>
      </c>
      <c r="E11" t="s">
        <v>250</v>
      </c>
      <c r="F11" t="s">
        <v>279</v>
      </c>
      <c r="G11" t="s">
        <v>280</v>
      </c>
      <c r="I11">
        <v>3</v>
      </c>
    </row>
    <row r="12" spans="1:11">
      <c r="A12">
        <v>3019170</v>
      </c>
      <c r="B12">
        <v>6302029</v>
      </c>
      <c r="C12" t="s">
        <v>281</v>
      </c>
      <c r="D12" t="s">
        <v>282</v>
      </c>
      <c r="E12" t="s">
        <v>250</v>
      </c>
      <c r="F12" t="s">
        <v>279</v>
      </c>
      <c r="G12" t="s">
        <v>283</v>
      </c>
      <c r="I12">
        <v>3</v>
      </c>
    </row>
    <row r="13" spans="1:11">
      <c r="A13">
        <v>3019174</v>
      </c>
      <c r="B13">
        <v>6301941</v>
      </c>
      <c r="C13" t="s">
        <v>284</v>
      </c>
      <c r="D13" t="s">
        <v>285</v>
      </c>
      <c r="E13" t="s">
        <v>250</v>
      </c>
      <c r="F13" t="s">
        <v>286</v>
      </c>
      <c r="G13" t="s">
        <v>287</v>
      </c>
      <c r="I13">
        <v>3</v>
      </c>
    </row>
    <row r="14" spans="1:11">
      <c r="A14">
        <v>3019176</v>
      </c>
      <c r="B14">
        <v>6301776</v>
      </c>
      <c r="C14" t="s">
        <v>288</v>
      </c>
      <c r="D14" t="s">
        <v>289</v>
      </c>
      <c r="E14" t="s">
        <v>250</v>
      </c>
      <c r="F14" t="s">
        <v>286</v>
      </c>
      <c r="G14" t="s">
        <v>290</v>
      </c>
      <c r="I14">
        <v>3</v>
      </c>
    </row>
    <row r="15" spans="1:11">
      <c r="A15">
        <v>3019187</v>
      </c>
      <c r="B15">
        <v>6301852</v>
      </c>
      <c r="C15" t="s">
        <v>291</v>
      </c>
      <c r="D15" t="s">
        <v>292</v>
      </c>
      <c r="E15" t="s">
        <v>250</v>
      </c>
      <c r="F15" t="s">
        <v>293</v>
      </c>
      <c r="G15" t="s">
        <v>294</v>
      </c>
      <c r="I15">
        <v>3</v>
      </c>
    </row>
    <row r="16" spans="1:11">
      <c r="A16">
        <v>3019194</v>
      </c>
      <c r="B16">
        <v>6301778</v>
      </c>
      <c r="C16" t="s">
        <v>295</v>
      </c>
      <c r="D16" t="s">
        <v>296</v>
      </c>
      <c r="E16" t="s">
        <v>250</v>
      </c>
      <c r="F16" t="s">
        <v>297</v>
      </c>
      <c r="G16" t="s">
        <v>298</v>
      </c>
      <c r="I16">
        <v>3</v>
      </c>
    </row>
    <row r="17" spans="1:9">
      <c r="A17">
        <v>3019202</v>
      </c>
      <c r="B17">
        <v>6301786</v>
      </c>
      <c r="C17" t="s">
        <v>299</v>
      </c>
      <c r="D17" t="s">
        <v>300</v>
      </c>
      <c r="E17" t="s">
        <v>250</v>
      </c>
      <c r="F17" t="s">
        <v>301</v>
      </c>
      <c r="G17" t="s">
        <v>302</v>
      </c>
      <c r="I17">
        <v>3</v>
      </c>
    </row>
    <row r="18" spans="1:9">
      <c r="A18">
        <v>3019212</v>
      </c>
      <c r="B18">
        <v>6301780</v>
      </c>
      <c r="C18" t="s">
        <v>303</v>
      </c>
      <c r="D18" t="s">
        <v>304</v>
      </c>
      <c r="E18" t="s">
        <v>250</v>
      </c>
      <c r="F18" t="s">
        <v>297</v>
      </c>
      <c r="G18" t="s">
        <v>305</v>
      </c>
      <c r="I18">
        <v>3</v>
      </c>
    </row>
    <row r="19" spans="1:9">
      <c r="A19">
        <v>3019215</v>
      </c>
      <c r="B19">
        <v>6301801</v>
      </c>
      <c r="C19" t="s">
        <v>306</v>
      </c>
      <c r="D19" t="s">
        <v>307</v>
      </c>
      <c r="E19" t="s">
        <v>250</v>
      </c>
      <c r="F19" t="s">
        <v>297</v>
      </c>
      <c r="G19" t="s">
        <v>308</v>
      </c>
      <c r="I19">
        <v>3</v>
      </c>
    </row>
    <row r="20" spans="1:9">
      <c r="A20">
        <v>3019217</v>
      </c>
      <c r="B20">
        <v>6301792</v>
      </c>
      <c r="C20" t="s">
        <v>309</v>
      </c>
      <c r="D20" t="s">
        <v>310</v>
      </c>
      <c r="E20" t="s">
        <v>250</v>
      </c>
      <c r="F20" t="s">
        <v>297</v>
      </c>
      <c r="G20" t="s">
        <v>298</v>
      </c>
      <c r="I20">
        <v>3</v>
      </c>
    </row>
    <row r="21" spans="1:9">
      <c r="A21">
        <v>3019222</v>
      </c>
      <c r="B21">
        <v>6301942</v>
      </c>
      <c r="C21" t="s">
        <v>311</v>
      </c>
      <c r="D21" t="s">
        <v>312</v>
      </c>
      <c r="E21" t="s">
        <v>250</v>
      </c>
      <c r="F21" t="s">
        <v>297</v>
      </c>
      <c r="G21" t="s">
        <v>313</v>
      </c>
      <c r="I21">
        <v>3</v>
      </c>
    </row>
    <row r="22" spans="1:9">
      <c r="A22">
        <v>3019224</v>
      </c>
      <c r="B22">
        <v>6301787</v>
      </c>
      <c r="C22" t="s">
        <v>314</v>
      </c>
      <c r="D22" t="s">
        <v>315</v>
      </c>
      <c r="E22" t="s">
        <v>250</v>
      </c>
      <c r="F22" t="s">
        <v>297</v>
      </c>
      <c r="G22" t="s">
        <v>313</v>
      </c>
      <c r="I22">
        <v>3</v>
      </c>
    </row>
    <row r="23" spans="1:9">
      <c r="A23">
        <v>3019249</v>
      </c>
      <c r="B23">
        <v>6301812</v>
      </c>
      <c r="C23" t="s">
        <v>316</v>
      </c>
      <c r="D23" t="s">
        <v>317</v>
      </c>
      <c r="E23" t="s">
        <v>250</v>
      </c>
      <c r="F23" t="s">
        <v>297</v>
      </c>
      <c r="G23" t="s">
        <v>318</v>
      </c>
      <c r="I23">
        <v>3</v>
      </c>
    </row>
    <row r="24" spans="1:9">
      <c r="A24">
        <v>3019251</v>
      </c>
      <c r="B24">
        <v>6301940</v>
      </c>
      <c r="C24" t="s">
        <v>319</v>
      </c>
      <c r="D24" t="s">
        <v>320</v>
      </c>
      <c r="E24" t="s">
        <v>250</v>
      </c>
      <c r="F24" t="s">
        <v>321</v>
      </c>
      <c r="G24" t="s">
        <v>322</v>
      </c>
      <c r="I24">
        <v>3</v>
      </c>
    </row>
    <row r="25" spans="1:9">
      <c r="A25">
        <v>3019255</v>
      </c>
      <c r="B25">
        <v>6301823</v>
      </c>
      <c r="C25" t="s">
        <v>323</v>
      </c>
      <c r="D25" t="s">
        <v>324</v>
      </c>
      <c r="E25" t="s">
        <v>250</v>
      </c>
      <c r="F25" t="s">
        <v>325</v>
      </c>
      <c r="G25" t="s">
        <v>326</v>
      </c>
      <c r="I25">
        <v>3</v>
      </c>
    </row>
    <row r="26" spans="1:9">
      <c r="A26">
        <v>3019272</v>
      </c>
      <c r="B26">
        <v>6301773</v>
      </c>
      <c r="C26" t="s">
        <v>327</v>
      </c>
      <c r="D26" t="s">
        <v>328</v>
      </c>
      <c r="E26" t="s">
        <v>250</v>
      </c>
      <c r="F26" t="s">
        <v>297</v>
      </c>
      <c r="G26" t="s">
        <v>329</v>
      </c>
      <c r="I26">
        <v>3</v>
      </c>
    </row>
    <row r="27" spans="1:9">
      <c r="A27">
        <v>3019306</v>
      </c>
      <c r="B27">
        <v>6301797</v>
      </c>
      <c r="C27" t="s">
        <v>330</v>
      </c>
      <c r="D27" t="s">
        <v>331</v>
      </c>
      <c r="E27" t="s">
        <v>250</v>
      </c>
      <c r="F27" t="s">
        <v>332</v>
      </c>
      <c r="G27" t="s">
        <v>333</v>
      </c>
      <c r="I27">
        <v>3</v>
      </c>
    </row>
    <row r="28" spans="1:9">
      <c r="A28">
        <v>3019307</v>
      </c>
      <c r="B28">
        <v>6302020</v>
      </c>
      <c r="C28" t="s">
        <v>334</v>
      </c>
      <c r="D28" t="s">
        <v>335</v>
      </c>
      <c r="E28" t="s">
        <v>250</v>
      </c>
      <c r="F28" t="s">
        <v>336</v>
      </c>
      <c r="G28" t="s">
        <v>337</v>
      </c>
      <c r="I28">
        <v>3</v>
      </c>
    </row>
    <row r="29" spans="1:9">
      <c r="A29">
        <v>3019309</v>
      </c>
      <c r="B29">
        <v>6301909</v>
      </c>
      <c r="C29" t="s">
        <v>338</v>
      </c>
      <c r="D29" t="s">
        <v>339</v>
      </c>
      <c r="E29" t="s">
        <v>250</v>
      </c>
      <c r="F29" t="s">
        <v>340</v>
      </c>
      <c r="G29" t="s">
        <v>341</v>
      </c>
      <c r="I29">
        <v>3</v>
      </c>
    </row>
    <row r="30" spans="1:9">
      <c r="A30">
        <v>3019321</v>
      </c>
      <c r="B30">
        <v>6301897</v>
      </c>
      <c r="C30" t="s">
        <v>342</v>
      </c>
      <c r="D30" t="s">
        <v>343</v>
      </c>
      <c r="E30" t="s">
        <v>250</v>
      </c>
      <c r="F30" t="s">
        <v>297</v>
      </c>
      <c r="G30" t="s">
        <v>344</v>
      </c>
      <c r="I30">
        <v>3</v>
      </c>
    </row>
    <row r="31" spans="1:9">
      <c r="A31">
        <v>3019333</v>
      </c>
      <c r="B31">
        <v>6301781</v>
      </c>
      <c r="C31" t="s">
        <v>345</v>
      </c>
      <c r="D31" t="s">
        <v>346</v>
      </c>
      <c r="E31" t="s">
        <v>250</v>
      </c>
      <c r="F31" t="s">
        <v>347</v>
      </c>
      <c r="G31" t="s">
        <v>348</v>
      </c>
      <c r="I31">
        <v>3</v>
      </c>
    </row>
    <row r="32" spans="1:9">
      <c r="A32">
        <v>3019354</v>
      </c>
      <c r="B32">
        <v>6302013</v>
      </c>
      <c r="C32" t="s">
        <v>349</v>
      </c>
      <c r="D32" t="s">
        <v>350</v>
      </c>
      <c r="E32" t="s">
        <v>250</v>
      </c>
      <c r="F32" t="s">
        <v>321</v>
      </c>
      <c r="G32" t="s">
        <v>351</v>
      </c>
      <c r="I32">
        <v>3</v>
      </c>
    </row>
    <row r="33" spans="1:9">
      <c r="A33">
        <v>3019358</v>
      </c>
      <c r="B33">
        <v>6301949</v>
      </c>
      <c r="C33" t="s">
        <v>352</v>
      </c>
      <c r="D33" t="s">
        <v>353</v>
      </c>
      <c r="E33" t="s">
        <v>250</v>
      </c>
      <c r="F33" t="s">
        <v>321</v>
      </c>
      <c r="G33" t="s">
        <v>322</v>
      </c>
      <c r="I33">
        <v>3</v>
      </c>
    </row>
    <row r="34" spans="1:9">
      <c r="A34">
        <v>3019369</v>
      </c>
      <c r="B34">
        <v>6301976</v>
      </c>
      <c r="C34" t="s">
        <v>354</v>
      </c>
      <c r="D34" t="s">
        <v>355</v>
      </c>
      <c r="E34" t="s">
        <v>250</v>
      </c>
      <c r="F34" t="s">
        <v>321</v>
      </c>
      <c r="G34" t="s">
        <v>356</v>
      </c>
      <c r="I34">
        <v>3</v>
      </c>
    </row>
    <row r="35" spans="1:9">
      <c r="A35">
        <v>3019378</v>
      </c>
      <c r="B35">
        <v>6302004</v>
      </c>
      <c r="C35" t="s">
        <v>357</v>
      </c>
      <c r="D35" t="s">
        <v>358</v>
      </c>
      <c r="E35" t="s">
        <v>250</v>
      </c>
      <c r="F35" t="s">
        <v>359</v>
      </c>
      <c r="G35" t="s">
        <v>360</v>
      </c>
      <c r="I35">
        <v>3</v>
      </c>
    </row>
    <row r="36" spans="1:9">
      <c r="A36">
        <v>3019387</v>
      </c>
      <c r="B36">
        <v>6301862</v>
      </c>
      <c r="C36" t="s">
        <v>361</v>
      </c>
      <c r="D36" t="s">
        <v>362</v>
      </c>
      <c r="E36" t="s">
        <v>250</v>
      </c>
      <c r="F36" t="s">
        <v>251</v>
      </c>
      <c r="G36" t="s">
        <v>363</v>
      </c>
      <c r="I36">
        <v>3</v>
      </c>
    </row>
    <row r="37" spans="1:9">
      <c r="A37">
        <v>3019393</v>
      </c>
      <c r="B37">
        <v>6301789</v>
      </c>
      <c r="C37" t="s">
        <v>364</v>
      </c>
      <c r="D37" t="s">
        <v>365</v>
      </c>
      <c r="E37" t="s">
        <v>250</v>
      </c>
      <c r="F37" t="s">
        <v>297</v>
      </c>
      <c r="G37" t="s">
        <v>305</v>
      </c>
      <c r="I37">
        <v>3</v>
      </c>
    </row>
    <row r="38" spans="1:9">
      <c r="A38">
        <v>3019515</v>
      </c>
      <c r="B38">
        <v>6302032</v>
      </c>
      <c r="C38" t="s">
        <v>366</v>
      </c>
      <c r="D38" t="s">
        <v>367</v>
      </c>
      <c r="E38" t="s">
        <v>250</v>
      </c>
      <c r="F38" t="s">
        <v>251</v>
      </c>
      <c r="G38" t="s">
        <v>252</v>
      </c>
      <c r="I38">
        <v>2</v>
      </c>
    </row>
    <row r="39" spans="1:9">
      <c r="A39">
        <v>3019563</v>
      </c>
      <c r="C39" t="s">
        <v>368</v>
      </c>
      <c r="D39" t="s">
        <v>369</v>
      </c>
      <c r="E39" t="s">
        <v>250</v>
      </c>
      <c r="F39" t="s">
        <v>370</v>
      </c>
      <c r="G39" t="s">
        <v>371</v>
      </c>
      <c r="I39">
        <v>2</v>
      </c>
    </row>
    <row r="40" spans="1:9">
      <c r="A40">
        <v>3019595</v>
      </c>
      <c r="B40">
        <v>6302000</v>
      </c>
      <c r="C40" t="s">
        <v>372</v>
      </c>
      <c r="D40" t="s">
        <v>373</v>
      </c>
      <c r="E40" t="s">
        <v>250</v>
      </c>
      <c r="F40" t="s">
        <v>359</v>
      </c>
      <c r="G40" t="s">
        <v>374</v>
      </c>
      <c r="I40">
        <v>3</v>
      </c>
    </row>
    <row r="41" spans="1:9">
      <c r="A41">
        <v>3019607</v>
      </c>
      <c r="B41">
        <v>6301899</v>
      </c>
      <c r="C41" t="s">
        <v>375</v>
      </c>
      <c r="D41" t="s">
        <v>376</v>
      </c>
      <c r="E41" t="s">
        <v>250</v>
      </c>
      <c r="F41" t="s">
        <v>377</v>
      </c>
      <c r="G41" t="s">
        <v>378</v>
      </c>
      <c r="I41">
        <v>3</v>
      </c>
    </row>
    <row r="42" spans="1:9">
      <c r="A42">
        <v>3019609</v>
      </c>
      <c r="B42">
        <v>6301880</v>
      </c>
      <c r="C42" t="s">
        <v>379</v>
      </c>
      <c r="D42" t="s">
        <v>380</v>
      </c>
      <c r="E42" t="s">
        <v>250</v>
      </c>
      <c r="F42" t="s">
        <v>336</v>
      </c>
      <c r="G42" t="s">
        <v>381</v>
      </c>
      <c r="I42">
        <v>3</v>
      </c>
    </row>
    <row r="43" spans="1:9">
      <c r="A43">
        <v>3019616</v>
      </c>
      <c r="B43">
        <v>6301987</v>
      </c>
      <c r="C43" t="s">
        <v>382</v>
      </c>
      <c r="D43" t="s">
        <v>383</v>
      </c>
      <c r="E43" t="s">
        <v>250</v>
      </c>
      <c r="F43" t="s">
        <v>347</v>
      </c>
      <c r="G43" t="s">
        <v>348</v>
      </c>
      <c r="I43">
        <v>3</v>
      </c>
    </row>
    <row r="44" spans="1:9">
      <c r="A44">
        <v>3019623</v>
      </c>
      <c r="B44">
        <v>6301782</v>
      </c>
      <c r="C44" t="s">
        <v>384</v>
      </c>
      <c r="D44" t="s">
        <v>385</v>
      </c>
      <c r="E44" t="s">
        <v>250</v>
      </c>
      <c r="F44" t="s">
        <v>347</v>
      </c>
      <c r="G44" t="s">
        <v>348</v>
      </c>
      <c r="I44">
        <v>3</v>
      </c>
    </row>
    <row r="45" spans="1:9">
      <c r="A45">
        <v>3019624</v>
      </c>
      <c r="B45">
        <v>6301790</v>
      </c>
      <c r="C45" t="s">
        <v>386</v>
      </c>
      <c r="D45" t="s">
        <v>387</v>
      </c>
      <c r="E45" t="s">
        <v>250</v>
      </c>
      <c r="F45" t="s">
        <v>347</v>
      </c>
      <c r="G45" t="s">
        <v>388</v>
      </c>
      <c r="I45">
        <v>3</v>
      </c>
    </row>
    <row r="46" spans="1:9">
      <c r="A46">
        <v>3019629</v>
      </c>
      <c r="B46">
        <v>6301783</v>
      </c>
      <c r="C46" t="s">
        <v>389</v>
      </c>
      <c r="D46" t="s">
        <v>390</v>
      </c>
      <c r="E46" t="s">
        <v>250</v>
      </c>
      <c r="F46" t="s">
        <v>347</v>
      </c>
      <c r="G46" t="s">
        <v>348</v>
      </c>
      <c r="I46">
        <v>3</v>
      </c>
    </row>
    <row r="47" spans="1:9">
      <c r="A47">
        <v>3019648</v>
      </c>
      <c r="B47">
        <v>6301863</v>
      </c>
      <c r="C47" t="s">
        <v>391</v>
      </c>
      <c r="D47" t="s">
        <v>392</v>
      </c>
      <c r="E47" t="s">
        <v>250</v>
      </c>
      <c r="F47" t="s">
        <v>393</v>
      </c>
      <c r="G47" t="s">
        <v>394</v>
      </c>
      <c r="I47">
        <v>3</v>
      </c>
    </row>
    <row r="48" spans="1:9">
      <c r="A48">
        <v>3019657</v>
      </c>
      <c r="B48">
        <v>6301865</v>
      </c>
      <c r="C48" t="s">
        <v>395</v>
      </c>
      <c r="D48" t="s">
        <v>396</v>
      </c>
      <c r="E48" t="s">
        <v>250</v>
      </c>
      <c r="F48" t="s">
        <v>393</v>
      </c>
      <c r="G48" t="s">
        <v>397</v>
      </c>
      <c r="I48">
        <v>3</v>
      </c>
    </row>
    <row r="49" spans="1:9">
      <c r="A49">
        <v>3019665</v>
      </c>
      <c r="B49">
        <v>6301864</v>
      </c>
      <c r="C49" t="s">
        <v>398</v>
      </c>
      <c r="D49" t="s">
        <v>399</v>
      </c>
      <c r="E49" t="s">
        <v>250</v>
      </c>
      <c r="F49" t="s">
        <v>393</v>
      </c>
      <c r="G49" t="s">
        <v>394</v>
      </c>
      <c r="I49">
        <v>3</v>
      </c>
    </row>
    <row r="50" spans="1:9">
      <c r="A50">
        <v>3019674</v>
      </c>
      <c r="B50">
        <v>6301785</v>
      </c>
      <c r="C50" t="s">
        <v>400</v>
      </c>
      <c r="D50" t="s">
        <v>401</v>
      </c>
      <c r="E50" t="s">
        <v>250</v>
      </c>
      <c r="F50" t="s">
        <v>301</v>
      </c>
      <c r="G50" t="s">
        <v>302</v>
      </c>
      <c r="I50">
        <v>3</v>
      </c>
    </row>
    <row r="51" spans="1:9">
      <c r="A51">
        <v>3019712</v>
      </c>
      <c r="B51">
        <v>6301775</v>
      </c>
      <c r="C51" t="s">
        <v>402</v>
      </c>
      <c r="D51" t="s">
        <v>403</v>
      </c>
      <c r="E51" t="s">
        <v>250</v>
      </c>
      <c r="F51" t="s">
        <v>286</v>
      </c>
      <c r="G51" t="s">
        <v>290</v>
      </c>
      <c r="I51">
        <v>3</v>
      </c>
    </row>
    <row r="52" spans="1:9">
      <c r="A52">
        <v>3019714</v>
      </c>
      <c r="B52">
        <v>6301825</v>
      </c>
      <c r="C52" t="s">
        <v>404</v>
      </c>
      <c r="D52" t="s">
        <v>405</v>
      </c>
      <c r="E52" t="s">
        <v>250</v>
      </c>
      <c r="F52" t="s">
        <v>325</v>
      </c>
      <c r="G52" t="s">
        <v>326</v>
      </c>
      <c r="I52">
        <v>3</v>
      </c>
    </row>
    <row r="53" spans="1:9">
      <c r="A53">
        <v>3019728</v>
      </c>
      <c r="B53">
        <v>6301799</v>
      </c>
      <c r="C53" t="s">
        <v>406</v>
      </c>
      <c r="D53" t="s">
        <v>407</v>
      </c>
      <c r="E53" t="s">
        <v>250</v>
      </c>
      <c r="F53" t="s">
        <v>408</v>
      </c>
      <c r="G53" t="s">
        <v>409</v>
      </c>
      <c r="I53">
        <v>3</v>
      </c>
    </row>
    <row r="54" spans="1:9">
      <c r="A54">
        <v>3019734</v>
      </c>
      <c r="B54">
        <v>6301854</v>
      </c>
      <c r="C54" t="s">
        <v>410</v>
      </c>
      <c r="D54" t="s">
        <v>411</v>
      </c>
      <c r="E54" t="s">
        <v>250</v>
      </c>
      <c r="F54" t="s">
        <v>293</v>
      </c>
      <c r="G54" t="s">
        <v>294</v>
      </c>
      <c r="I54">
        <v>3</v>
      </c>
    </row>
    <row r="55" spans="1:9">
      <c r="A55">
        <v>3019825</v>
      </c>
      <c r="B55">
        <v>6301954</v>
      </c>
      <c r="C55" t="s">
        <v>412</v>
      </c>
      <c r="D55" t="s">
        <v>413</v>
      </c>
      <c r="E55" t="s">
        <v>250</v>
      </c>
      <c r="F55" t="s">
        <v>286</v>
      </c>
      <c r="G55" t="s">
        <v>290</v>
      </c>
      <c r="I55">
        <v>3</v>
      </c>
    </row>
    <row r="56" spans="1:9">
      <c r="A56">
        <v>3019830</v>
      </c>
      <c r="B56">
        <v>6301843</v>
      </c>
      <c r="C56" t="s">
        <v>414</v>
      </c>
      <c r="D56" t="s">
        <v>415</v>
      </c>
      <c r="E56" t="s">
        <v>250</v>
      </c>
      <c r="F56" t="s">
        <v>297</v>
      </c>
      <c r="G56" t="s">
        <v>318</v>
      </c>
      <c r="I56">
        <v>3</v>
      </c>
    </row>
    <row r="57" spans="1:9">
      <c r="A57">
        <v>3019831</v>
      </c>
      <c r="B57">
        <v>6301777</v>
      </c>
      <c r="C57" t="s">
        <v>416</v>
      </c>
      <c r="D57" t="s">
        <v>417</v>
      </c>
      <c r="E57" t="s">
        <v>250</v>
      </c>
      <c r="F57" t="s">
        <v>286</v>
      </c>
      <c r="G57" t="s">
        <v>418</v>
      </c>
      <c r="I57">
        <v>3</v>
      </c>
    </row>
    <row r="58" spans="1:9">
      <c r="A58">
        <v>3019912</v>
      </c>
      <c r="C58" t="s">
        <v>419</v>
      </c>
      <c r="D58" t="s">
        <v>420</v>
      </c>
      <c r="E58" t="s">
        <v>250</v>
      </c>
      <c r="F58" t="s">
        <v>301</v>
      </c>
      <c r="G58" t="s">
        <v>421</v>
      </c>
      <c r="I58">
        <v>3</v>
      </c>
    </row>
    <row r="59" spans="1:9">
      <c r="A59">
        <v>3019913</v>
      </c>
      <c r="C59" t="s">
        <v>422</v>
      </c>
      <c r="D59" t="s">
        <v>423</v>
      </c>
      <c r="E59" t="s">
        <v>250</v>
      </c>
      <c r="F59" t="s">
        <v>301</v>
      </c>
      <c r="G59" t="s">
        <v>424</v>
      </c>
      <c r="I59">
        <v>3</v>
      </c>
    </row>
    <row r="60" spans="1:9">
      <c r="A60">
        <v>3019918</v>
      </c>
      <c r="B60">
        <v>6301965</v>
      </c>
      <c r="C60" t="s">
        <v>425</v>
      </c>
      <c r="D60" t="s">
        <v>426</v>
      </c>
      <c r="E60" t="s">
        <v>250</v>
      </c>
      <c r="F60" t="s">
        <v>427</v>
      </c>
      <c r="G60" t="s">
        <v>428</v>
      </c>
      <c r="I60">
        <v>3</v>
      </c>
    </row>
    <row r="61" spans="1:9">
      <c r="A61">
        <v>3019937</v>
      </c>
      <c r="B61">
        <v>6301997</v>
      </c>
      <c r="C61" t="s">
        <v>429</v>
      </c>
      <c r="D61" t="s">
        <v>430</v>
      </c>
      <c r="E61" t="s">
        <v>250</v>
      </c>
      <c r="F61" t="s">
        <v>293</v>
      </c>
      <c r="G61" t="s">
        <v>431</v>
      </c>
      <c r="I61">
        <v>3</v>
      </c>
    </row>
    <row r="62" spans="1:9">
      <c r="A62">
        <v>3019939</v>
      </c>
      <c r="B62">
        <v>6301808</v>
      </c>
      <c r="C62" t="s">
        <v>432</v>
      </c>
      <c r="D62" t="s">
        <v>433</v>
      </c>
      <c r="E62" t="s">
        <v>250</v>
      </c>
      <c r="F62" t="s">
        <v>321</v>
      </c>
      <c r="G62" t="s">
        <v>351</v>
      </c>
      <c r="I62">
        <v>3</v>
      </c>
    </row>
    <row r="63" spans="1:9">
      <c r="A63">
        <v>3019952</v>
      </c>
      <c r="B63">
        <v>6301832</v>
      </c>
      <c r="C63" t="s">
        <v>434</v>
      </c>
      <c r="D63" t="s">
        <v>435</v>
      </c>
      <c r="E63" t="s">
        <v>250</v>
      </c>
      <c r="F63" t="s">
        <v>359</v>
      </c>
      <c r="G63" t="s">
        <v>374</v>
      </c>
      <c r="I63">
        <v>3</v>
      </c>
    </row>
    <row r="64" spans="1:9">
      <c r="A64">
        <v>3019981</v>
      </c>
      <c r="B64">
        <v>6301827</v>
      </c>
      <c r="C64" t="s">
        <v>436</v>
      </c>
      <c r="D64" t="s">
        <v>437</v>
      </c>
      <c r="E64" t="s">
        <v>250</v>
      </c>
      <c r="F64" t="s">
        <v>359</v>
      </c>
      <c r="G64" t="s">
        <v>438</v>
      </c>
      <c r="I64">
        <v>3</v>
      </c>
    </row>
    <row r="65" spans="1:9">
      <c r="A65">
        <v>3020030</v>
      </c>
      <c r="B65">
        <v>6302002</v>
      </c>
      <c r="C65" t="s">
        <v>439</v>
      </c>
      <c r="D65" t="s">
        <v>440</v>
      </c>
      <c r="E65" t="s">
        <v>250</v>
      </c>
      <c r="F65" t="s">
        <v>359</v>
      </c>
      <c r="G65" t="s">
        <v>360</v>
      </c>
      <c r="I65">
        <v>3</v>
      </c>
    </row>
    <row r="66" spans="1:9">
      <c r="A66">
        <v>3020033</v>
      </c>
      <c r="B66">
        <v>6301771</v>
      </c>
      <c r="C66" t="s">
        <v>441</v>
      </c>
      <c r="D66" t="s">
        <v>442</v>
      </c>
      <c r="E66" t="s">
        <v>250</v>
      </c>
      <c r="F66" t="s">
        <v>259</v>
      </c>
      <c r="G66" t="s">
        <v>260</v>
      </c>
      <c r="I66">
        <v>3</v>
      </c>
    </row>
    <row r="67" spans="1:9">
      <c r="A67">
        <v>3020130</v>
      </c>
      <c r="B67">
        <v>6301798</v>
      </c>
      <c r="C67" t="s">
        <v>443</v>
      </c>
      <c r="D67" t="s">
        <v>444</v>
      </c>
      <c r="E67" t="s">
        <v>250</v>
      </c>
      <c r="F67" t="s">
        <v>293</v>
      </c>
      <c r="G67" t="s">
        <v>445</v>
      </c>
      <c r="I67">
        <v>3</v>
      </c>
    </row>
    <row r="68" spans="1:9">
      <c r="A68">
        <v>3020134</v>
      </c>
      <c r="B68">
        <v>6301802</v>
      </c>
      <c r="C68" t="s">
        <v>446</v>
      </c>
      <c r="D68" t="s">
        <v>447</v>
      </c>
      <c r="E68" t="s">
        <v>250</v>
      </c>
      <c r="F68" t="s">
        <v>293</v>
      </c>
      <c r="G68" t="s">
        <v>448</v>
      </c>
      <c r="I68">
        <v>3</v>
      </c>
    </row>
    <row r="69" spans="1:9">
      <c r="A69">
        <v>3020135</v>
      </c>
      <c r="B69">
        <v>6301859</v>
      </c>
      <c r="C69" t="s">
        <v>449</v>
      </c>
      <c r="D69" t="s">
        <v>450</v>
      </c>
      <c r="E69" t="s">
        <v>250</v>
      </c>
      <c r="F69" t="s">
        <v>293</v>
      </c>
      <c r="G69" t="s">
        <v>445</v>
      </c>
      <c r="I69">
        <v>3</v>
      </c>
    </row>
    <row r="70" spans="1:9">
      <c r="A70">
        <v>3020145</v>
      </c>
      <c r="B70">
        <v>6301834</v>
      </c>
      <c r="C70" t="s">
        <v>451</v>
      </c>
      <c r="D70" t="s">
        <v>452</v>
      </c>
      <c r="E70" t="s">
        <v>250</v>
      </c>
      <c r="F70" t="s">
        <v>293</v>
      </c>
      <c r="G70" t="s">
        <v>453</v>
      </c>
      <c r="I70">
        <v>3</v>
      </c>
    </row>
    <row r="71" spans="1:9">
      <c r="A71">
        <v>3020147</v>
      </c>
      <c r="B71">
        <v>6301998</v>
      </c>
      <c r="C71" t="s">
        <v>454</v>
      </c>
      <c r="D71" t="s">
        <v>455</v>
      </c>
      <c r="E71" t="s">
        <v>250</v>
      </c>
      <c r="F71" t="s">
        <v>293</v>
      </c>
      <c r="G71" t="s">
        <v>431</v>
      </c>
      <c r="I71">
        <v>3</v>
      </c>
    </row>
    <row r="72" spans="1:9">
      <c r="A72">
        <v>3020149</v>
      </c>
      <c r="B72">
        <v>6301795</v>
      </c>
      <c r="C72" t="s">
        <v>456</v>
      </c>
      <c r="D72" t="s">
        <v>457</v>
      </c>
      <c r="E72" t="s">
        <v>250</v>
      </c>
      <c r="F72" t="s">
        <v>293</v>
      </c>
      <c r="G72" t="s">
        <v>458</v>
      </c>
      <c r="I72">
        <v>3</v>
      </c>
    </row>
    <row r="73" spans="1:9">
      <c r="A73">
        <v>3020153</v>
      </c>
      <c r="B73">
        <v>6302022</v>
      </c>
      <c r="C73" t="s">
        <v>459</v>
      </c>
      <c r="D73" t="s">
        <v>460</v>
      </c>
      <c r="E73" t="s">
        <v>250</v>
      </c>
      <c r="F73" t="s">
        <v>259</v>
      </c>
      <c r="G73" t="s">
        <v>461</v>
      </c>
      <c r="I73">
        <v>3</v>
      </c>
    </row>
    <row r="74" spans="1:9">
      <c r="A74">
        <v>3020154</v>
      </c>
      <c r="B74">
        <v>6302023</v>
      </c>
      <c r="C74" t="s">
        <v>462</v>
      </c>
      <c r="D74" t="s">
        <v>463</v>
      </c>
      <c r="E74" t="s">
        <v>250</v>
      </c>
      <c r="F74" t="s">
        <v>259</v>
      </c>
      <c r="G74" t="s">
        <v>461</v>
      </c>
      <c r="I74">
        <v>3</v>
      </c>
    </row>
    <row r="75" spans="1:9">
      <c r="A75">
        <v>3020155</v>
      </c>
      <c r="B75">
        <v>6301872</v>
      </c>
      <c r="C75" t="s">
        <v>464</v>
      </c>
      <c r="D75" t="s">
        <v>465</v>
      </c>
      <c r="E75" t="s">
        <v>250</v>
      </c>
      <c r="F75" t="s">
        <v>259</v>
      </c>
      <c r="G75" t="s">
        <v>267</v>
      </c>
      <c r="I75">
        <v>3</v>
      </c>
    </row>
    <row r="76" spans="1:9">
      <c r="A76">
        <v>3020161</v>
      </c>
      <c r="B76">
        <v>6301873</v>
      </c>
      <c r="C76" t="s">
        <v>466</v>
      </c>
      <c r="D76" t="s">
        <v>467</v>
      </c>
      <c r="E76" t="s">
        <v>250</v>
      </c>
      <c r="F76" t="s">
        <v>259</v>
      </c>
      <c r="G76" t="s">
        <v>267</v>
      </c>
      <c r="I76">
        <v>3</v>
      </c>
    </row>
    <row r="77" spans="1:9">
      <c r="A77">
        <v>3020167</v>
      </c>
      <c r="B77">
        <v>6301917</v>
      </c>
      <c r="C77" t="s">
        <v>468</v>
      </c>
      <c r="D77" t="s">
        <v>469</v>
      </c>
      <c r="E77" t="s">
        <v>250</v>
      </c>
      <c r="F77" t="s">
        <v>259</v>
      </c>
      <c r="G77" t="s">
        <v>470</v>
      </c>
      <c r="I77">
        <v>3</v>
      </c>
    </row>
    <row r="78" spans="1:9">
      <c r="A78">
        <v>3020168</v>
      </c>
      <c r="B78">
        <v>6301837</v>
      </c>
      <c r="C78" t="s">
        <v>471</v>
      </c>
      <c r="D78" t="s">
        <v>472</v>
      </c>
      <c r="E78" t="s">
        <v>250</v>
      </c>
      <c r="F78" t="s">
        <v>293</v>
      </c>
      <c r="G78" t="s">
        <v>473</v>
      </c>
      <c r="I78">
        <v>3</v>
      </c>
    </row>
    <row r="79" spans="1:9">
      <c r="A79">
        <v>3020177</v>
      </c>
      <c r="B79">
        <v>6301895</v>
      </c>
      <c r="C79" t="s">
        <v>474</v>
      </c>
      <c r="D79" t="s">
        <v>475</v>
      </c>
      <c r="E79" t="s">
        <v>250</v>
      </c>
      <c r="F79" t="s">
        <v>259</v>
      </c>
      <c r="G79" t="s">
        <v>260</v>
      </c>
      <c r="I79">
        <v>3</v>
      </c>
    </row>
    <row r="80" spans="1:9">
      <c r="A80">
        <v>3020239</v>
      </c>
      <c r="B80">
        <v>6301868</v>
      </c>
      <c r="C80" t="s">
        <v>476</v>
      </c>
      <c r="D80" t="s">
        <v>477</v>
      </c>
      <c r="E80" t="s">
        <v>250</v>
      </c>
      <c r="F80" t="s">
        <v>478</v>
      </c>
      <c r="G80" t="s">
        <v>479</v>
      </c>
      <c r="I80">
        <v>3</v>
      </c>
    </row>
    <row r="81" spans="1:9">
      <c r="A81">
        <v>3020256</v>
      </c>
      <c r="B81">
        <v>6301855</v>
      </c>
      <c r="C81" t="s">
        <v>480</v>
      </c>
      <c r="D81" t="s">
        <v>481</v>
      </c>
      <c r="E81" t="s">
        <v>250</v>
      </c>
      <c r="F81" t="s">
        <v>293</v>
      </c>
      <c r="G81" t="s">
        <v>294</v>
      </c>
      <c r="I81">
        <v>3</v>
      </c>
    </row>
    <row r="82" spans="1:9">
      <c r="A82">
        <v>3020286</v>
      </c>
      <c r="B82">
        <v>6301788</v>
      </c>
      <c r="C82" t="s">
        <v>482</v>
      </c>
      <c r="D82" t="s">
        <v>483</v>
      </c>
      <c r="E82" t="s">
        <v>250</v>
      </c>
      <c r="F82" t="s">
        <v>293</v>
      </c>
      <c r="G82" t="s">
        <v>448</v>
      </c>
      <c r="I82">
        <v>3</v>
      </c>
    </row>
    <row r="83" spans="1:9">
      <c r="A83">
        <v>3020290</v>
      </c>
      <c r="B83">
        <v>6301842</v>
      </c>
      <c r="C83" t="s">
        <v>484</v>
      </c>
      <c r="D83" t="s">
        <v>485</v>
      </c>
      <c r="E83" t="s">
        <v>250</v>
      </c>
      <c r="F83" t="s">
        <v>293</v>
      </c>
      <c r="G83" t="s">
        <v>453</v>
      </c>
      <c r="I83">
        <v>3</v>
      </c>
    </row>
    <row r="84" spans="1:9">
      <c r="A84">
        <v>3020293</v>
      </c>
      <c r="B84">
        <v>6301983</v>
      </c>
      <c r="C84" t="s">
        <v>486</v>
      </c>
      <c r="D84" t="s">
        <v>487</v>
      </c>
      <c r="E84" t="s">
        <v>250</v>
      </c>
      <c r="F84" t="s">
        <v>293</v>
      </c>
      <c r="G84" t="s">
        <v>473</v>
      </c>
      <c r="I84">
        <v>3</v>
      </c>
    </row>
    <row r="85" spans="1:9">
      <c r="A85">
        <v>3020298</v>
      </c>
      <c r="B85">
        <v>6301793</v>
      </c>
      <c r="C85" t="s">
        <v>488</v>
      </c>
      <c r="D85" t="s">
        <v>489</v>
      </c>
      <c r="E85" t="s">
        <v>250</v>
      </c>
      <c r="F85" t="s">
        <v>293</v>
      </c>
      <c r="G85" t="s">
        <v>458</v>
      </c>
      <c r="I85">
        <v>3</v>
      </c>
    </row>
    <row r="86" spans="1:9">
      <c r="A86">
        <v>3020307</v>
      </c>
      <c r="B86">
        <v>6301888</v>
      </c>
      <c r="C86" t="s">
        <v>490</v>
      </c>
      <c r="D86" t="s">
        <v>491</v>
      </c>
      <c r="E86" t="s">
        <v>250</v>
      </c>
      <c r="F86" t="s">
        <v>427</v>
      </c>
      <c r="G86" t="s">
        <v>492</v>
      </c>
      <c r="I86">
        <v>3</v>
      </c>
    </row>
    <row r="87" spans="1:9">
      <c r="A87">
        <v>3020326</v>
      </c>
      <c r="B87">
        <v>6302003</v>
      </c>
      <c r="C87" t="s">
        <v>493</v>
      </c>
      <c r="D87" t="s">
        <v>494</v>
      </c>
      <c r="E87" t="s">
        <v>250</v>
      </c>
      <c r="F87" t="s">
        <v>359</v>
      </c>
      <c r="G87" t="s">
        <v>360</v>
      </c>
      <c r="I87">
        <v>3</v>
      </c>
    </row>
    <row r="88" spans="1:9">
      <c r="A88">
        <v>3020351</v>
      </c>
      <c r="C88" t="s">
        <v>495</v>
      </c>
      <c r="D88" t="s">
        <v>496</v>
      </c>
      <c r="E88" t="s">
        <v>250</v>
      </c>
      <c r="F88" t="s">
        <v>259</v>
      </c>
      <c r="G88" t="s">
        <v>470</v>
      </c>
      <c r="I88">
        <v>3</v>
      </c>
    </row>
    <row r="89" spans="1:9">
      <c r="A89">
        <v>3020378</v>
      </c>
      <c r="B89">
        <v>6301853</v>
      </c>
      <c r="C89" t="s">
        <v>497</v>
      </c>
      <c r="D89" t="s">
        <v>498</v>
      </c>
      <c r="E89" t="s">
        <v>250</v>
      </c>
      <c r="F89" t="s">
        <v>293</v>
      </c>
      <c r="G89" t="s">
        <v>294</v>
      </c>
      <c r="I89">
        <v>3</v>
      </c>
    </row>
    <row r="90" spans="1:9">
      <c r="A90">
        <v>3020381</v>
      </c>
      <c r="B90">
        <v>6301869</v>
      </c>
      <c r="C90" t="s">
        <v>499</v>
      </c>
      <c r="D90" t="s">
        <v>500</v>
      </c>
      <c r="E90" t="s">
        <v>250</v>
      </c>
      <c r="F90" t="s">
        <v>478</v>
      </c>
      <c r="G90" t="s">
        <v>479</v>
      </c>
      <c r="I90">
        <v>3</v>
      </c>
    </row>
    <row r="91" spans="1:9">
      <c r="A91">
        <v>3020409</v>
      </c>
      <c r="C91" t="s">
        <v>501</v>
      </c>
      <c r="D91" t="s">
        <v>502</v>
      </c>
      <c r="E91" t="s">
        <v>250</v>
      </c>
      <c r="F91" t="s">
        <v>370</v>
      </c>
      <c r="G91" t="s">
        <v>371</v>
      </c>
      <c r="I91">
        <v>3</v>
      </c>
    </row>
    <row r="92" spans="1:9">
      <c r="A92">
        <v>3020455</v>
      </c>
      <c r="B92">
        <v>6301956</v>
      </c>
      <c r="C92" t="s">
        <v>503</v>
      </c>
      <c r="D92" t="s">
        <v>504</v>
      </c>
      <c r="E92" t="s">
        <v>250</v>
      </c>
      <c r="F92" t="s">
        <v>286</v>
      </c>
      <c r="G92" t="s">
        <v>290</v>
      </c>
      <c r="I92">
        <v>2</v>
      </c>
    </row>
    <row r="93" spans="1:9">
      <c r="A93">
        <v>3020456</v>
      </c>
      <c r="B93">
        <v>6302014</v>
      </c>
      <c r="C93" t="s">
        <v>505</v>
      </c>
      <c r="D93" t="s">
        <v>506</v>
      </c>
      <c r="E93" t="s">
        <v>250</v>
      </c>
      <c r="F93" t="s">
        <v>286</v>
      </c>
      <c r="G93" t="s">
        <v>507</v>
      </c>
      <c r="I93">
        <v>2</v>
      </c>
    </row>
    <row r="94" spans="1:9">
      <c r="A94">
        <v>3020472</v>
      </c>
      <c r="B94">
        <v>6301981</v>
      </c>
      <c r="C94" t="s">
        <v>508</v>
      </c>
      <c r="D94" t="s">
        <v>509</v>
      </c>
      <c r="E94" t="s">
        <v>250</v>
      </c>
      <c r="F94" t="s">
        <v>286</v>
      </c>
      <c r="G94" t="s">
        <v>510</v>
      </c>
      <c r="I94">
        <v>2</v>
      </c>
    </row>
    <row r="95" spans="1:9">
      <c r="A95">
        <v>3020492</v>
      </c>
      <c r="B95">
        <v>6301943</v>
      </c>
      <c r="C95" t="s">
        <v>511</v>
      </c>
      <c r="D95" t="s">
        <v>512</v>
      </c>
      <c r="E95" t="s">
        <v>250</v>
      </c>
      <c r="F95" t="s">
        <v>297</v>
      </c>
      <c r="G95" t="s">
        <v>513</v>
      </c>
      <c r="I95">
        <v>2</v>
      </c>
    </row>
    <row r="96" spans="1:9">
      <c r="A96">
        <v>3020493</v>
      </c>
      <c r="B96">
        <v>6302109</v>
      </c>
      <c r="C96" t="s">
        <v>514</v>
      </c>
      <c r="D96" t="s">
        <v>515</v>
      </c>
      <c r="E96" t="s">
        <v>250</v>
      </c>
      <c r="F96" t="s">
        <v>297</v>
      </c>
      <c r="G96" t="s">
        <v>513</v>
      </c>
      <c r="I96">
        <v>2</v>
      </c>
    </row>
    <row r="97" spans="1:9">
      <c r="A97">
        <v>3020507</v>
      </c>
      <c r="B97">
        <v>6302190</v>
      </c>
      <c r="C97" t="s">
        <v>516</v>
      </c>
      <c r="D97" t="s">
        <v>517</v>
      </c>
      <c r="E97" t="s">
        <v>250</v>
      </c>
      <c r="F97" t="s">
        <v>297</v>
      </c>
      <c r="G97" t="s">
        <v>318</v>
      </c>
      <c r="I97">
        <v>2</v>
      </c>
    </row>
    <row r="98" spans="1:9">
      <c r="A98">
        <v>3020513</v>
      </c>
      <c r="B98">
        <v>6301946</v>
      </c>
      <c r="C98" t="s">
        <v>518</v>
      </c>
      <c r="D98" t="s">
        <v>519</v>
      </c>
      <c r="E98" t="s">
        <v>250</v>
      </c>
      <c r="F98" t="s">
        <v>297</v>
      </c>
      <c r="G98" t="s">
        <v>305</v>
      </c>
      <c r="I98">
        <v>2</v>
      </c>
    </row>
    <row r="99" spans="1:9">
      <c r="A99">
        <v>3020519</v>
      </c>
      <c r="B99">
        <v>6301944</v>
      </c>
      <c r="C99" t="s">
        <v>520</v>
      </c>
      <c r="D99" t="s">
        <v>521</v>
      </c>
      <c r="E99" t="s">
        <v>250</v>
      </c>
      <c r="F99" t="s">
        <v>297</v>
      </c>
      <c r="G99" t="s">
        <v>318</v>
      </c>
      <c r="I99">
        <v>2</v>
      </c>
    </row>
    <row r="100" spans="1:9">
      <c r="A100">
        <v>3020567</v>
      </c>
      <c r="B100">
        <v>6302200</v>
      </c>
      <c r="C100" t="s">
        <v>522</v>
      </c>
      <c r="D100" t="s">
        <v>523</v>
      </c>
      <c r="E100" t="s">
        <v>250</v>
      </c>
      <c r="F100" t="s">
        <v>251</v>
      </c>
      <c r="G100" t="s">
        <v>252</v>
      </c>
      <c r="I100">
        <v>2</v>
      </c>
    </row>
    <row r="101" spans="1:9">
      <c r="A101">
        <v>3020582</v>
      </c>
      <c r="B101">
        <v>6301822</v>
      </c>
      <c r="C101" t="s">
        <v>524</v>
      </c>
      <c r="D101" t="s">
        <v>525</v>
      </c>
      <c r="E101" t="s">
        <v>250</v>
      </c>
      <c r="F101" t="s">
        <v>325</v>
      </c>
      <c r="G101" t="s">
        <v>526</v>
      </c>
      <c r="I101">
        <v>3</v>
      </c>
    </row>
    <row r="102" spans="1:9">
      <c r="A102">
        <v>3020590</v>
      </c>
      <c r="B102">
        <v>6302209</v>
      </c>
      <c r="C102" t="s">
        <v>527</v>
      </c>
      <c r="D102" t="s">
        <v>528</v>
      </c>
      <c r="E102" t="s">
        <v>250</v>
      </c>
      <c r="F102" t="s">
        <v>325</v>
      </c>
      <c r="G102" t="s">
        <v>529</v>
      </c>
      <c r="I102">
        <v>1</v>
      </c>
    </row>
    <row r="103" spans="1:9">
      <c r="A103">
        <v>3020596</v>
      </c>
      <c r="B103">
        <v>6301969</v>
      </c>
      <c r="C103" t="s">
        <v>530</v>
      </c>
      <c r="D103" t="s">
        <v>531</v>
      </c>
      <c r="E103" t="s">
        <v>250</v>
      </c>
      <c r="F103" t="s">
        <v>325</v>
      </c>
      <c r="G103" t="s">
        <v>526</v>
      </c>
      <c r="I103">
        <v>2</v>
      </c>
    </row>
    <row r="104" spans="1:9">
      <c r="A104">
        <v>3020640</v>
      </c>
      <c r="B104">
        <v>6302086</v>
      </c>
      <c r="C104" t="s">
        <v>532</v>
      </c>
      <c r="D104" t="s">
        <v>533</v>
      </c>
      <c r="E104" t="s">
        <v>250</v>
      </c>
      <c r="F104" t="s">
        <v>534</v>
      </c>
      <c r="G104" t="s">
        <v>535</v>
      </c>
      <c r="I104">
        <v>2</v>
      </c>
    </row>
    <row r="105" spans="1:9">
      <c r="A105">
        <v>3020667</v>
      </c>
      <c r="C105" t="s">
        <v>536</v>
      </c>
      <c r="D105" t="s">
        <v>537</v>
      </c>
      <c r="E105" t="s">
        <v>250</v>
      </c>
      <c r="F105" t="s">
        <v>538</v>
      </c>
      <c r="G105" t="s">
        <v>539</v>
      </c>
      <c r="I105">
        <v>2</v>
      </c>
    </row>
    <row r="106" spans="1:9">
      <c r="A106">
        <v>3020682</v>
      </c>
      <c r="B106">
        <v>6302057</v>
      </c>
      <c r="C106" t="s">
        <v>540</v>
      </c>
      <c r="D106" t="s">
        <v>541</v>
      </c>
      <c r="E106" t="s">
        <v>250</v>
      </c>
      <c r="F106" t="s">
        <v>255</v>
      </c>
      <c r="G106" t="s">
        <v>542</v>
      </c>
      <c r="I106">
        <v>2</v>
      </c>
    </row>
    <row r="107" spans="1:9">
      <c r="A107">
        <v>3020735</v>
      </c>
      <c r="B107">
        <v>6302107</v>
      </c>
      <c r="C107" t="s">
        <v>543</v>
      </c>
      <c r="D107" t="s">
        <v>544</v>
      </c>
      <c r="E107" t="s">
        <v>250</v>
      </c>
      <c r="F107" t="s">
        <v>286</v>
      </c>
      <c r="G107" t="s">
        <v>418</v>
      </c>
      <c r="I107">
        <v>2</v>
      </c>
    </row>
    <row r="108" spans="1:9">
      <c r="A108">
        <v>3020739</v>
      </c>
      <c r="B108">
        <v>6302148</v>
      </c>
      <c r="C108" t="s">
        <v>545</v>
      </c>
      <c r="D108" t="s">
        <v>546</v>
      </c>
      <c r="E108" t="s">
        <v>250</v>
      </c>
      <c r="F108" t="s">
        <v>321</v>
      </c>
      <c r="G108" t="s">
        <v>356</v>
      </c>
      <c r="I108">
        <v>2</v>
      </c>
    </row>
    <row r="109" spans="1:9">
      <c r="A109">
        <v>3020755</v>
      </c>
      <c r="B109">
        <v>6301963</v>
      </c>
      <c r="C109" t="s">
        <v>547</v>
      </c>
      <c r="D109" t="s">
        <v>548</v>
      </c>
      <c r="E109" t="s">
        <v>250</v>
      </c>
      <c r="F109" t="s">
        <v>293</v>
      </c>
      <c r="G109" t="s">
        <v>458</v>
      </c>
      <c r="I109">
        <v>2</v>
      </c>
    </row>
    <row r="110" spans="1:9">
      <c r="A110">
        <v>3020756</v>
      </c>
      <c r="B110">
        <v>6302087</v>
      </c>
      <c r="C110" t="s">
        <v>549</v>
      </c>
      <c r="D110" t="s">
        <v>550</v>
      </c>
      <c r="E110" t="s">
        <v>250</v>
      </c>
      <c r="F110" t="s">
        <v>259</v>
      </c>
      <c r="G110" t="s">
        <v>551</v>
      </c>
      <c r="I110">
        <v>2</v>
      </c>
    </row>
    <row r="111" spans="1:9">
      <c r="A111">
        <v>3020817</v>
      </c>
      <c r="B111">
        <v>6302169</v>
      </c>
      <c r="C111" t="s">
        <v>552</v>
      </c>
      <c r="D111" t="s">
        <v>553</v>
      </c>
      <c r="E111" t="s">
        <v>250</v>
      </c>
      <c r="F111" t="s">
        <v>293</v>
      </c>
      <c r="G111" t="s">
        <v>294</v>
      </c>
      <c r="I111">
        <v>2</v>
      </c>
    </row>
    <row r="112" spans="1:9">
      <c r="A112">
        <v>3020830</v>
      </c>
      <c r="C112" t="s">
        <v>554</v>
      </c>
      <c r="D112" t="s">
        <v>555</v>
      </c>
      <c r="E112" t="s">
        <v>250</v>
      </c>
      <c r="F112" t="s">
        <v>251</v>
      </c>
      <c r="G112" t="s">
        <v>556</v>
      </c>
      <c r="I112">
        <v>2</v>
      </c>
    </row>
    <row r="113" spans="1:9">
      <c r="A113">
        <v>3020839</v>
      </c>
      <c r="B113">
        <v>6301975</v>
      </c>
      <c r="C113" t="s">
        <v>557</v>
      </c>
      <c r="D113" t="s">
        <v>558</v>
      </c>
      <c r="E113" t="s">
        <v>250</v>
      </c>
      <c r="F113" t="s">
        <v>321</v>
      </c>
      <c r="G113" t="s">
        <v>356</v>
      </c>
      <c r="I113">
        <v>2</v>
      </c>
    </row>
    <row r="114" spans="1:9">
      <c r="A114">
        <v>3020855</v>
      </c>
      <c r="B114">
        <v>6302111</v>
      </c>
      <c r="C114" t="s">
        <v>559</v>
      </c>
      <c r="D114" t="s">
        <v>560</v>
      </c>
      <c r="E114" t="s">
        <v>250</v>
      </c>
      <c r="F114" t="s">
        <v>297</v>
      </c>
      <c r="G114" t="s">
        <v>561</v>
      </c>
      <c r="I114">
        <v>2</v>
      </c>
    </row>
    <row r="115" spans="1:9">
      <c r="A115">
        <v>3020896</v>
      </c>
      <c r="C115" t="s">
        <v>562</v>
      </c>
      <c r="D115" t="s">
        <v>563</v>
      </c>
      <c r="E115" t="s">
        <v>250</v>
      </c>
      <c r="F115" t="s">
        <v>347</v>
      </c>
      <c r="G115" t="s">
        <v>564</v>
      </c>
      <c r="I115">
        <v>2</v>
      </c>
    </row>
    <row r="116" spans="1:9">
      <c r="A116">
        <v>3020903</v>
      </c>
      <c r="B116">
        <v>6301989</v>
      </c>
      <c r="C116" t="s">
        <v>565</v>
      </c>
      <c r="D116" t="s">
        <v>566</v>
      </c>
      <c r="E116" t="s">
        <v>250</v>
      </c>
      <c r="F116" t="s">
        <v>347</v>
      </c>
      <c r="G116" t="s">
        <v>348</v>
      </c>
      <c r="I116">
        <v>2</v>
      </c>
    </row>
    <row r="117" spans="1:9">
      <c r="A117">
        <v>3020961</v>
      </c>
      <c r="B117">
        <v>6301833</v>
      </c>
      <c r="C117" t="s">
        <v>567</v>
      </c>
      <c r="D117" t="s">
        <v>568</v>
      </c>
      <c r="E117" t="s">
        <v>250</v>
      </c>
      <c r="F117" t="s">
        <v>359</v>
      </c>
      <c r="G117" t="s">
        <v>569</v>
      </c>
      <c r="I117">
        <v>3</v>
      </c>
    </row>
    <row r="118" spans="1:9">
      <c r="A118">
        <v>3020969</v>
      </c>
      <c r="C118" t="s">
        <v>570</v>
      </c>
      <c r="D118" t="s">
        <v>571</v>
      </c>
      <c r="E118" t="s">
        <v>250</v>
      </c>
      <c r="F118" t="s">
        <v>427</v>
      </c>
      <c r="G118" t="s">
        <v>572</v>
      </c>
      <c r="I118">
        <v>2</v>
      </c>
    </row>
    <row r="119" spans="1:9">
      <c r="A119">
        <v>3020973</v>
      </c>
      <c r="B119">
        <v>6302025</v>
      </c>
      <c r="C119" t="s">
        <v>573</v>
      </c>
      <c r="D119" t="s">
        <v>574</v>
      </c>
      <c r="E119" t="s">
        <v>250</v>
      </c>
      <c r="F119" t="s">
        <v>251</v>
      </c>
      <c r="G119" t="s">
        <v>252</v>
      </c>
      <c r="I119">
        <v>2</v>
      </c>
    </row>
    <row r="120" spans="1:9">
      <c r="A120">
        <v>3020982</v>
      </c>
      <c r="B120">
        <v>6301876</v>
      </c>
      <c r="C120" t="s">
        <v>575</v>
      </c>
      <c r="D120" t="s">
        <v>576</v>
      </c>
      <c r="E120" t="s">
        <v>250</v>
      </c>
      <c r="F120" t="s">
        <v>577</v>
      </c>
      <c r="G120" t="s">
        <v>578</v>
      </c>
      <c r="I120">
        <v>3</v>
      </c>
    </row>
    <row r="121" spans="1:9">
      <c r="A121">
        <v>3020984</v>
      </c>
      <c r="C121" t="s">
        <v>579</v>
      </c>
      <c r="D121" t="s">
        <v>580</v>
      </c>
      <c r="E121" t="s">
        <v>250</v>
      </c>
      <c r="F121" t="s">
        <v>577</v>
      </c>
      <c r="G121" t="s">
        <v>581</v>
      </c>
      <c r="I121">
        <v>2</v>
      </c>
    </row>
    <row r="122" spans="1:9">
      <c r="A122">
        <v>3020986</v>
      </c>
      <c r="C122" t="s">
        <v>582</v>
      </c>
      <c r="D122" t="s">
        <v>583</v>
      </c>
      <c r="E122" t="s">
        <v>250</v>
      </c>
      <c r="F122" t="s">
        <v>577</v>
      </c>
      <c r="G122" t="s">
        <v>584</v>
      </c>
      <c r="I122">
        <v>2</v>
      </c>
    </row>
    <row r="123" spans="1:9">
      <c r="A123">
        <v>3020988</v>
      </c>
      <c r="B123">
        <v>6301970</v>
      </c>
      <c r="C123" t="s">
        <v>585</v>
      </c>
      <c r="D123" t="s">
        <v>586</v>
      </c>
      <c r="E123" t="s">
        <v>250</v>
      </c>
      <c r="F123" t="s">
        <v>325</v>
      </c>
      <c r="G123" t="s">
        <v>326</v>
      </c>
      <c r="I123">
        <v>2</v>
      </c>
    </row>
    <row r="124" spans="1:9">
      <c r="A124">
        <v>3020992</v>
      </c>
      <c r="B124">
        <v>6302062</v>
      </c>
      <c r="C124" t="s">
        <v>587</v>
      </c>
      <c r="D124" t="s">
        <v>588</v>
      </c>
      <c r="E124" t="s">
        <v>250</v>
      </c>
      <c r="F124" t="s">
        <v>577</v>
      </c>
      <c r="G124" t="s">
        <v>584</v>
      </c>
      <c r="I124">
        <v>3</v>
      </c>
    </row>
    <row r="125" spans="1:9">
      <c r="A125">
        <v>3020993</v>
      </c>
      <c r="B125">
        <v>6301959</v>
      </c>
      <c r="C125" t="s">
        <v>589</v>
      </c>
      <c r="D125" t="s">
        <v>590</v>
      </c>
      <c r="E125" t="s">
        <v>250</v>
      </c>
      <c r="F125" t="s">
        <v>293</v>
      </c>
      <c r="G125" t="s">
        <v>294</v>
      </c>
      <c r="I125">
        <v>2</v>
      </c>
    </row>
    <row r="126" spans="1:9">
      <c r="A126">
        <v>3020998</v>
      </c>
      <c r="B126">
        <v>6302041</v>
      </c>
      <c r="C126" t="s">
        <v>591</v>
      </c>
      <c r="D126" t="s">
        <v>592</v>
      </c>
      <c r="E126" t="s">
        <v>250</v>
      </c>
      <c r="F126" t="s">
        <v>577</v>
      </c>
      <c r="G126" t="s">
        <v>578</v>
      </c>
      <c r="I126">
        <v>2</v>
      </c>
    </row>
    <row r="127" spans="1:9">
      <c r="A127">
        <v>3021000</v>
      </c>
      <c r="B127">
        <v>6302131</v>
      </c>
      <c r="C127" t="s">
        <v>593</v>
      </c>
      <c r="D127" t="s">
        <v>594</v>
      </c>
      <c r="E127" t="s">
        <v>250</v>
      </c>
      <c r="F127" t="s">
        <v>359</v>
      </c>
      <c r="G127" t="s">
        <v>374</v>
      </c>
      <c r="I127">
        <v>2</v>
      </c>
    </row>
    <row r="128" spans="1:9">
      <c r="A128">
        <v>3021001</v>
      </c>
      <c r="B128">
        <v>6302034</v>
      </c>
      <c r="C128" t="s">
        <v>595</v>
      </c>
      <c r="D128" t="s">
        <v>596</v>
      </c>
      <c r="E128" t="s">
        <v>250</v>
      </c>
      <c r="F128" t="s">
        <v>577</v>
      </c>
      <c r="G128" t="s">
        <v>597</v>
      </c>
      <c r="I128">
        <v>2</v>
      </c>
    </row>
    <row r="129" spans="1:9">
      <c r="A129">
        <v>3021003</v>
      </c>
      <c r="B129">
        <v>6302006</v>
      </c>
      <c r="C129" t="s">
        <v>598</v>
      </c>
      <c r="D129" t="s">
        <v>599</v>
      </c>
      <c r="E129" t="s">
        <v>250</v>
      </c>
      <c r="F129" t="s">
        <v>359</v>
      </c>
      <c r="G129" t="s">
        <v>360</v>
      </c>
      <c r="I129">
        <v>2</v>
      </c>
    </row>
    <row r="130" spans="1:9">
      <c r="A130">
        <v>3021041</v>
      </c>
      <c r="B130">
        <v>6301951</v>
      </c>
      <c r="C130" t="s">
        <v>600</v>
      </c>
      <c r="D130" t="s">
        <v>601</v>
      </c>
      <c r="E130" t="s">
        <v>250</v>
      </c>
      <c r="F130" t="s">
        <v>408</v>
      </c>
      <c r="G130" t="s">
        <v>409</v>
      </c>
      <c r="I130">
        <v>2</v>
      </c>
    </row>
    <row r="131" spans="1:9">
      <c r="A131">
        <v>3021046</v>
      </c>
      <c r="B131">
        <v>6302154</v>
      </c>
      <c r="C131" t="s">
        <v>602</v>
      </c>
      <c r="D131" t="s">
        <v>603</v>
      </c>
      <c r="E131" t="s">
        <v>250</v>
      </c>
      <c r="F131" t="s">
        <v>408</v>
      </c>
      <c r="G131" t="s">
        <v>604</v>
      </c>
      <c r="I131">
        <v>2</v>
      </c>
    </row>
    <row r="132" spans="1:9">
      <c r="A132">
        <v>3021047</v>
      </c>
      <c r="B132">
        <v>6301945</v>
      </c>
      <c r="C132" t="s">
        <v>605</v>
      </c>
      <c r="D132" t="s">
        <v>606</v>
      </c>
      <c r="E132" t="s">
        <v>250</v>
      </c>
      <c r="F132" t="s">
        <v>408</v>
      </c>
      <c r="G132" t="s">
        <v>607</v>
      </c>
      <c r="I132">
        <v>2</v>
      </c>
    </row>
    <row r="133" spans="1:9">
      <c r="A133">
        <v>3021060</v>
      </c>
      <c r="B133">
        <v>6302051</v>
      </c>
      <c r="C133" t="s">
        <v>608</v>
      </c>
      <c r="D133" t="s">
        <v>609</v>
      </c>
      <c r="E133" t="s">
        <v>250</v>
      </c>
      <c r="F133" t="s">
        <v>279</v>
      </c>
      <c r="G133" t="s">
        <v>610</v>
      </c>
      <c r="I133">
        <v>2</v>
      </c>
    </row>
    <row r="134" spans="1:9">
      <c r="A134">
        <v>3021061</v>
      </c>
      <c r="B134">
        <v>6301953</v>
      </c>
      <c r="C134" t="s">
        <v>611</v>
      </c>
      <c r="D134" t="s">
        <v>612</v>
      </c>
      <c r="E134" t="s">
        <v>250</v>
      </c>
      <c r="F134" t="s">
        <v>286</v>
      </c>
      <c r="G134" t="s">
        <v>290</v>
      </c>
      <c r="I134">
        <v>2</v>
      </c>
    </row>
    <row r="135" spans="1:9">
      <c r="A135">
        <v>3021066</v>
      </c>
      <c r="B135">
        <v>6301955</v>
      </c>
      <c r="C135" t="s">
        <v>613</v>
      </c>
      <c r="D135" t="s">
        <v>614</v>
      </c>
      <c r="E135" t="s">
        <v>250</v>
      </c>
      <c r="F135" t="s">
        <v>286</v>
      </c>
      <c r="G135" t="s">
        <v>290</v>
      </c>
      <c r="I135">
        <v>2</v>
      </c>
    </row>
    <row r="136" spans="1:9">
      <c r="A136">
        <v>3021073</v>
      </c>
      <c r="B136">
        <v>6302036</v>
      </c>
      <c r="C136" t="s">
        <v>615</v>
      </c>
      <c r="D136" t="s">
        <v>616</v>
      </c>
      <c r="E136" t="s">
        <v>250</v>
      </c>
      <c r="F136" t="s">
        <v>478</v>
      </c>
      <c r="G136" t="s">
        <v>479</v>
      </c>
      <c r="I136">
        <v>2</v>
      </c>
    </row>
    <row r="137" spans="1:9">
      <c r="A137">
        <v>3021078</v>
      </c>
      <c r="B137">
        <v>6301860</v>
      </c>
      <c r="C137" t="s">
        <v>617</v>
      </c>
      <c r="D137" t="s">
        <v>618</v>
      </c>
      <c r="E137" t="s">
        <v>250</v>
      </c>
      <c r="F137" t="s">
        <v>619</v>
      </c>
      <c r="G137" t="s">
        <v>620</v>
      </c>
      <c r="I137">
        <v>3</v>
      </c>
    </row>
    <row r="138" spans="1:9">
      <c r="A138">
        <v>3021102</v>
      </c>
      <c r="B138">
        <v>6302094</v>
      </c>
      <c r="C138" t="s">
        <v>621</v>
      </c>
      <c r="D138" t="s">
        <v>622</v>
      </c>
      <c r="E138" t="s">
        <v>250</v>
      </c>
      <c r="F138" t="s">
        <v>408</v>
      </c>
      <c r="G138" t="s">
        <v>623</v>
      </c>
      <c r="I138">
        <v>2</v>
      </c>
    </row>
    <row r="139" spans="1:9">
      <c r="A139">
        <v>3021105</v>
      </c>
      <c r="B139">
        <v>6302056</v>
      </c>
      <c r="C139" t="s">
        <v>624</v>
      </c>
      <c r="D139" t="s">
        <v>625</v>
      </c>
      <c r="E139" t="s">
        <v>250</v>
      </c>
      <c r="F139" t="s">
        <v>255</v>
      </c>
      <c r="G139" t="s">
        <v>626</v>
      </c>
      <c r="I139">
        <v>2</v>
      </c>
    </row>
    <row r="140" spans="1:9">
      <c r="A140">
        <v>3021109</v>
      </c>
      <c r="B140">
        <v>6302033</v>
      </c>
      <c r="C140" t="s">
        <v>627</v>
      </c>
      <c r="D140" t="s">
        <v>628</v>
      </c>
      <c r="E140" t="s">
        <v>250</v>
      </c>
      <c r="F140" t="s">
        <v>255</v>
      </c>
      <c r="G140" t="s">
        <v>629</v>
      </c>
      <c r="I140">
        <v>2</v>
      </c>
    </row>
    <row r="141" spans="1:9">
      <c r="A141">
        <v>3021121</v>
      </c>
      <c r="C141" t="s">
        <v>630</v>
      </c>
      <c r="D141" t="s">
        <v>631</v>
      </c>
      <c r="E141" t="s">
        <v>250</v>
      </c>
      <c r="F141" t="s">
        <v>377</v>
      </c>
      <c r="G141" t="s">
        <v>632</v>
      </c>
      <c r="I141">
        <v>2</v>
      </c>
    </row>
    <row r="142" spans="1:9">
      <c r="A142">
        <v>3021150</v>
      </c>
      <c r="B142">
        <v>6302167</v>
      </c>
      <c r="C142" t="s">
        <v>633</v>
      </c>
      <c r="D142" t="s">
        <v>634</v>
      </c>
      <c r="E142" t="s">
        <v>250</v>
      </c>
      <c r="F142" t="s">
        <v>255</v>
      </c>
      <c r="G142" t="s">
        <v>629</v>
      </c>
      <c r="I142">
        <v>2</v>
      </c>
    </row>
    <row r="143" spans="1:9">
      <c r="A143">
        <v>3021158</v>
      </c>
      <c r="B143">
        <v>6302227</v>
      </c>
      <c r="C143" t="s">
        <v>635</v>
      </c>
      <c r="D143" t="s">
        <v>636</v>
      </c>
      <c r="E143" t="s">
        <v>250</v>
      </c>
      <c r="F143" t="s">
        <v>255</v>
      </c>
      <c r="G143" t="s">
        <v>637</v>
      </c>
      <c r="I143">
        <v>2</v>
      </c>
    </row>
    <row r="144" spans="1:9">
      <c r="A144">
        <v>3021159</v>
      </c>
      <c r="B144">
        <v>6302035</v>
      </c>
      <c r="C144" t="s">
        <v>638</v>
      </c>
      <c r="D144" t="s">
        <v>639</v>
      </c>
      <c r="E144" t="s">
        <v>250</v>
      </c>
      <c r="F144" t="s">
        <v>640</v>
      </c>
      <c r="G144" t="s">
        <v>641</v>
      </c>
      <c r="I144">
        <v>2</v>
      </c>
    </row>
    <row r="145" spans="1:9">
      <c r="A145">
        <v>3021160</v>
      </c>
      <c r="B145">
        <v>6302206</v>
      </c>
      <c r="C145" t="s">
        <v>642</v>
      </c>
      <c r="D145" t="s">
        <v>643</v>
      </c>
      <c r="E145" t="s">
        <v>250</v>
      </c>
      <c r="F145" t="s">
        <v>640</v>
      </c>
      <c r="G145" t="s">
        <v>644</v>
      </c>
      <c r="I145">
        <v>2</v>
      </c>
    </row>
    <row r="146" spans="1:9">
      <c r="A146">
        <v>3021218</v>
      </c>
      <c r="B146">
        <v>6302178</v>
      </c>
      <c r="C146" t="s">
        <v>645</v>
      </c>
      <c r="D146" t="s">
        <v>646</v>
      </c>
      <c r="E146" t="s">
        <v>250</v>
      </c>
      <c r="F146" t="s">
        <v>332</v>
      </c>
      <c r="G146" t="s">
        <v>333</v>
      </c>
      <c r="I146">
        <v>2</v>
      </c>
    </row>
    <row r="147" spans="1:9">
      <c r="A147">
        <v>3021220</v>
      </c>
      <c r="B147">
        <v>6301958</v>
      </c>
      <c r="C147" t="s">
        <v>647</v>
      </c>
      <c r="D147" t="s">
        <v>648</v>
      </c>
      <c r="E147" t="s">
        <v>250</v>
      </c>
      <c r="F147" t="s">
        <v>332</v>
      </c>
      <c r="G147" t="s">
        <v>333</v>
      </c>
      <c r="I147">
        <v>2</v>
      </c>
    </row>
    <row r="148" spans="1:9">
      <c r="A148">
        <v>3021227</v>
      </c>
      <c r="C148" t="s">
        <v>649</v>
      </c>
      <c r="D148" t="s">
        <v>650</v>
      </c>
      <c r="E148" t="s">
        <v>250</v>
      </c>
      <c r="F148" t="s">
        <v>393</v>
      </c>
      <c r="G148" t="s">
        <v>651</v>
      </c>
      <c r="I148">
        <v>2</v>
      </c>
    </row>
    <row r="149" spans="1:9">
      <c r="A149">
        <v>3021303</v>
      </c>
      <c r="B149">
        <v>6302127</v>
      </c>
      <c r="C149" t="s">
        <v>652</v>
      </c>
      <c r="D149" t="s">
        <v>653</v>
      </c>
      <c r="E149" t="s">
        <v>250</v>
      </c>
      <c r="F149" t="s">
        <v>293</v>
      </c>
      <c r="G149" t="s">
        <v>458</v>
      </c>
      <c r="I149">
        <v>2</v>
      </c>
    </row>
    <row r="150" spans="1:9">
      <c r="A150">
        <v>3021311</v>
      </c>
      <c r="B150">
        <v>6301961</v>
      </c>
      <c r="C150" t="s">
        <v>654</v>
      </c>
      <c r="D150" t="s">
        <v>655</v>
      </c>
      <c r="E150" t="s">
        <v>250</v>
      </c>
      <c r="F150" t="s">
        <v>297</v>
      </c>
      <c r="G150" t="s">
        <v>308</v>
      </c>
      <c r="I150">
        <v>2</v>
      </c>
    </row>
    <row r="151" spans="1:9">
      <c r="A151">
        <v>3021313</v>
      </c>
      <c r="B151">
        <v>6301939</v>
      </c>
      <c r="C151" t="s">
        <v>656</v>
      </c>
      <c r="D151" t="s">
        <v>657</v>
      </c>
      <c r="E151" t="s">
        <v>250</v>
      </c>
      <c r="F151" t="s">
        <v>297</v>
      </c>
      <c r="G151" t="s">
        <v>658</v>
      </c>
      <c r="I151">
        <v>2</v>
      </c>
    </row>
    <row r="152" spans="1:9">
      <c r="A152">
        <v>3021323</v>
      </c>
      <c r="B152">
        <v>6301920</v>
      </c>
      <c r="C152" t="s">
        <v>659</v>
      </c>
      <c r="D152" t="s">
        <v>660</v>
      </c>
      <c r="E152" t="s">
        <v>250</v>
      </c>
      <c r="F152" t="s">
        <v>259</v>
      </c>
      <c r="G152" t="s">
        <v>661</v>
      </c>
      <c r="I152">
        <v>3</v>
      </c>
    </row>
    <row r="153" spans="1:9">
      <c r="A153">
        <v>3021325</v>
      </c>
      <c r="C153" t="s">
        <v>662</v>
      </c>
      <c r="D153" t="s">
        <v>663</v>
      </c>
      <c r="E153" t="s">
        <v>250</v>
      </c>
      <c r="F153" t="s">
        <v>259</v>
      </c>
      <c r="G153" t="s">
        <v>664</v>
      </c>
      <c r="I153">
        <v>2</v>
      </c>
    </row>
    <row r="154" spans="1:9">
      <c r="A154">
        <v>3021385</v>
      </c>
      <c r="B154">
        <v>6302172</v>
      </c>
      <c r="C154" t="s">
        <v>665</v>
      </c>
      <c r="D154" t="s">
        <v>666</v>
      </c>
      <c r="E154" t="s">
        <v>250</v>
      </c>
      <c r="F154" t="s">
        <v>427</v>
      </c>
      <c r="G154" t="s">
        <v>667</v>
      </c>
      <c r="I154">
        <v>2</v>
      </c>
    </row>
    <row r="155" spans="1:9">
      <c r="A155">
        <v>3021391</v>
      </c>
      <c r="B155">
        <v>6302019</v>
      </c>
      <c r="C155" t="s">
        <v>668</v>
      </c>
      <c r="D155" t="s">
        <v>669</v>
      </c>
      <c r="E155" t="s">
        <v>250</v>
      </c>
      <c r="F155" t="s">
        <v>259</v>
      </c>
      <c r="G155" t="s">
        <v>670</v>
      </c>
      <c r="I155">
        <v>2</v>
      </c>
    </row>
    <row r="156" spans="1:9">
      <c r="A156">
        <v>3021424</v>
      </c>
      <c r="B156">
        <v>6302168</v>
      </c>
      <c r="C156" t="s">
        <v>671</v>
      </c>
      <c r="D156" t="s">
        <v>672</v>
      </c>
      <c r="E156" t="s">
        <v>250</v>
      </c>
      <c r="F156" t="s">
        <v>293</v>
      </c>
      <c r="G156" t="s">
        <v>673</v>
      </c>
      <c r="I156">
        <v>1</v>
      </c>
    </row>
    <row r="157" spans="1:9">
      <c r="A157">
        <v>3021453</v>
      </c>
      <c r="B157">
        <v>6302001</v>
      </c>
      <c r="C157" t="s">
        <v>674</v>
      </c>
      <c r="D157" t="s">
        <v>675</v>
      </c>
      <c r="E157" t="s">
        <v>250</v>
      </c>
      <c r="F157" t="s">
        <v>359</v>
      </c>
      <c r="G157" t="s">
        <v>438</v>
      </c>
      <c r="I157">
        <v>2</v>
      </c>
    </row>
    <row r="158" spans="1:9">
      <c r="A158">
        <v>3021472</v>
      </c>
      <c r="B158">
        <v>6302005</v>
      </c>
      <c r="C158" t="s">
        <v>676</v>
      </c>
      <c r="D158" t="s">
        <v>677</v>
      </c>
      <c r="E158" t="s">
        <v>250</v>
      </c>
      <c r="F158" t="s">
        <v>359</v>
      </c>
      <c r="G158" t="s">
        <v>360</v>
      </c>
      <c r="I158">
        <v>2</v>
      </c>
    </row>
    <row r="159" spans="1:9">
      <c r="A159">
        <v>3021481</v>
      </c>
      <c r="B159">
        <v>6302048</v>
      </c>
      <c r="C159" t="s">
        <v>678</v>
      </c>
      <c r="D159" t="s">
        <v>679</v>
      </c>
      <c r="E159" t="s">
        <v>250</v>
      </c>
      <c r="F159" t="s">
        <v>680</v>
      </c>
      <c r="G159" t="s">
        <v>681</v>
      </c>
      <c r="I159">
        <v>2</v>
      </c>
    </row>
    <row r="160" spans="1:9">
      <c r="A160">
        <v>3021482</v>
      </c>
      <c r="B160">
        <v>6302226</v>
      </c>
      <c r="C160" t="s">
        <v>682</v>
      </c>
      <c r="D160" t="s">
        <v>683</v>
      </c>
      <c r="E160" t="s">
        <v>250</v>
      </c>
      <c r="F160" t="s">
        <v>680</v>
      </c>
      <c r="G160" t="s">
        <v>684</v>
      </c>
      <c r="I160">
        <v>2</v>
      </c>
    </row>
    <row r="161" spans="1:9">
      <c r="A161">
        <v>3021495</v>
      </c>
      <c r="C161" t="s">
        <v>685</v>
      </c>
      <c r="D161" t="s">
        <v>686</v>
      </c>
      <c r="E161" t="s">
        <v>250</v>
      </c>
      <c r="F161" t="s">
        <v>687</v>
      </c>
      <c r="G161" t="s">
        <v>688</v>
      </c>
      <c r="I161">
        <v>1</v>
      </c>
    </row>
    <row r="162" spans="1:9">
      <c r="A162">
        <v>3021504</v>
      </c>
      <c r="B162">
        <v>6301999</v>
      </c>
      <c r="C162" t="s">
        <v>689</v>
      </c>
      <c r="D162" t="s">
        <v>690</v>
      </c>
      <c r="E162" t="s">
        <v>250</v>
      </c>
      <c r="F162" t="s">
        <v>293</v>
      </c>
      <c r="G162" t="s">
        <v>431</v>
      </c>
      <c r="I162">
        <v>2</v>
      </c>
    </row>
    <row r="163" spans="1:9">
      <c r="A163">
        <v>3021507</v>
      </c>
      <c r="B163">
        <v>6301947</v>
      </c>
      <c r="C163" t="s">
        <v>691</v>
      </c>
      <c r="D163" t="s">
        <v>692</v>
      </c>
      <c r="E163" t="s">
        <v>250</v>
      </c>
      <c r="F163" t="s">
        <v>293</v>
      </c>
      <c r="G163" t="s">
        <v>448</v>
      </c>
      <c r="I163">
        <v>2</v>
      </c>
    </row>
    <row r="164" spans="1:9">
      <c r="A164">
        <v>3021527</v>
      </c>
      <c r="B164">
        <v>6301992</v>
      </c>
      <c r="C164" t="s">
        <v>693</v>
      </c>
      <c r="D164" t="s">
        <v>694</v>
      </c>
      <c r="E164" t="s">
        <v>250</v>
      </c>
      <c r="F164" t="s">
        <v>270</v>
      </c>
      <c r="G164" t="s">
        <v>271</v>
      </c>
      <c r="I164">
        <v>2</v>
      </c>
    </row>
    <row r="165" spans="1:9">
      <c r="A165">
        <v>3021530</v>
      </c>
      <c r="B165">
        <v>6302165</v>
      </c>
      <c r="C165" t="s">
        <v>695</v>
      </c>
      <c r="D165" t="s">
        <v>696</v>
      </c>
      <c r="E165" t="s">
        <v>250</v>
      </c>
      <c r="F165" t="s">
        <v>270</v>
      </c>
      <c r="G165" t="s">
        <v>697</v>
      </c>
      <c r="I165">
        <v>2</v>
      </c>
    </row>
    <row r="166" spans="1:9">
      <c r="A166">
        <v>3021550</v>
      </c>
      <c r="B166">
        <v>6302255</v>
      </c>
      <c r="C166" t="s">
        <v>698</v>
      </c>
      <c r="D166" t="s">
        <v>699</v>
      </c>
      <c r="E166" t="s">
        <v>250</v>
      </c>
      <c r="F166" t="s">
        <v>293</v>
      </c>
      <c r="G166" t="s">
        <v>700</v>
      </c>
      <c r="I166">
        <v>2</v>
      </c>
    </row>
    <row r="167" spans="1:9">
      <c r="A167">
        <v>3021553</v>
      </c>
      <c r="B167">
        <v>6301960</v>
      </c>
      <c r="C167" t="s">
        <v>701</v>
      </c>
      <c r="D167" t="s">
        <v>702</v>
      </c>
      <c r="E167" t="s">
        <v>250</v>
      </c>
      <c r="F167" t="s">
        <v>293</v>
      </c>
      <c r="G167" t="s">
        <v>294</v>
      </c>
      <c r="I167">
        <v>2</v>
      </c>
    </row>
    <row r="168" spans="1:9">
      <c r="A168">
        <v>3021555</v>
      </c>
      <c r="B168">
        <v>6302140</v>
      </c>
      <c r="C168" t="s">
        <v>703</v>
      </c>
      <c r="D168" t="s">
        <v>704</v>
      </c>
      <c r="E168" t="s">
        <v>250</v>
      </c>
      <c r="F168" t="s">
        <v>293</v>
      </c>
      <c r="G168" t="s">
        <v>448</v>
      </c>
      <c r="I168">
        <v>2</v>
      </c>
    </row>
    <row r="169" spans="1:9">
      <c r="A169">
        <v>3021560</v>
      </c>
      <c r="B169">
        <v>6301982</v>
      </c>
      <c r="C169" t="s">
        <v>705</v>
      </c>
      <c r="D169" t="s">
        <v>706</v>
      </c>
      <c r="E169" t="s">
        <v>250</v>
      </c>
      <c r="F169" t="s">
        <v>293</v>
      </c>
      <c r="G169" t="s">
        <v>473</v>
      </c>
      <c r="I169">
        <v>2</v>
      </c>
    </row>
    <row r="170" spans="1:9">
      <c r="A170">
        <v>3021565</v>
      </c>
      <c r="B170">
        <v>6301994</v>
      </c>
      <c r="C170" t="s">
        <v>707</v>
      </c>
      <c r="D170" t="s">
        <v>708</v>
      </c>
      <c r="E170" t="s">
        <v>250</v>
      </c>
      <c r="F170" t="s">
        <v>270</v>
      </c>
      <c r="G170" t="s">
        <v>709</v>
      </c>
      <c r="I170">
        <v>2</v>
      </c>
    </row>
    <row r="171" spans="1:9">
      <c r="A171">
        <v>3021579</v>
      </c>
      <c r="B171">
        <v>6302204</v>
      </c>
      <c r="C171" t="s">
        <v>710</v>
      </c>
      <c r="D171" t="s">
        <v>711</v>
      </c>
      <c r="E171" t="s">
        <v>250</v>
      </c>
      <c r="F171" t="s">
        <v>712</v>
      </c>
      <c r="G171" t="s">
        <v>713</v>
      </c>
      <c r="I171">
        <v>2</v>
      </c>
    </row>
    <row r="172" spans="1:9">
      <c r="A172">
        <v>3021591</v>
      </c>
      <c r="B172">
        <v>6301995</v>
      </c>
      <c r="C172" t="s">
        <v>714</v>
      </c>
      <c r="D172" t="s">
        <v>715</v>
      </c>
      <c r="E172" t="s">
        <v>250</v>
      </c>
      <c r="F172" t="s">
        <v>279</v>
      </c>
      <c r="G172" t="s">
        <v>280</v>
      </c>
      <c r="I172">
        <v>3</v>
      </c>
    </row>
    <row r="173" spans="1:9">
      <c r="A173">
        <v>3021593</v>
      </c>
      <c r="B173">
        <v>6302155</v>
      </c>
      <c r="C173" t="s">
        <v>716</v>
      </c>
      <c r="D173" t="s">
        <v>717</v>
      </c>
      <c r="E173" t="s">
        <v>250</v>
      </c>
      <c r="F173" t="s">
        <v>347</v>
      </c>
      <c r="G173" t="s">
        <v>348</v>
      </c>
      <c r="I173">
        <v>2</v>
      </c>
    </row>
    <row r="174" spans="1:9">
      <c r="A174">
        <v>3021636</v>
      </c>
      <c r="C174" t="s">
        <v>718</v>
      </c>
      <c r="D174" t="s">
        <v>719</v>
      </c>
      <c r="E174" t="s">
        <v>250</v>
      </c>
      <c r="F174" t="s">
        <v>619</v>
      </c>
      <c r="G174" t="s">
        <v>720</v>
      </c>
      <c r="I174">
        <v>2</v>
      </c>
    </row>
    <row r="175" spans="1:9">
      <c r="A175">
        <v>3021637</v>
      </c>
      <c r="B175">
        <v>6302121</v>
      </c>
      <c r="C175" t="s">
        <v>721</v>
      </c>
      <c r="D175" t="s">
        <v>722</v>
      </c>
      <c r="E175" t="s">
        <v>250</v>
      </c>
      <c r="F175" t="s">
        <v>297</v>
      </c>
      <c r="G175" t="s">
        <v>723</v>
      </c>
      <c r="I175">
        <v>2</v>
      </c>
    </row>
    <row r="176" spans="1:9">
      <c r="A176">
        <v>3021652</v>
      </c>
      <c r="C176" t="s">
        <v>724</v>
      </c>
      <c r="D176" t="s">
        <v>725</v>
      </c>
      <c r="E176" t="s">
        <v>250</v>
      </c>
      <c r="F176" t="s">
        <v>726</v>
      </c>
      <c r="G176" t="s">
        <v>727</v>
      </c>
      <c r="I176">
        <v>2</v>
      </c>
    </row>
    <row r="177" spans="1:9">
      <c r="A177">
        <v>3021664</v>
      </c>
      <c r="B177">
        <v>6302075</v>
      </c>
      <c r="C177" t="s">
        <v>728</v>
      </c>
      <c r="D177" t="s">
        <v>729</v>
      </c>
      <c r="E177" t="s">
        <v>250</v>
      </c>
      <c r="F177" t="s">
        <v>427</v>
      </c>
      <c r="G177" t="s">
        <v>730</v>
      </c>
      <c r="I177">
        <v>2</v>
      </c>
    </row>
    <row r="178" spans="1:9">
      <c r="A178">
        <v>3021668</v>
      </c>
      <c r="C178" t="s">
        <v>731</v>
      </c>
      <c r="D178" t="s">
        <v>732</v>
      </c>
      <c r="E178" t="s">
        <v>250</v>
      </c>
      <c r="F178" t="s">
        <v>478</v>
      </c>
      <c r="G178" t="s">
        <v>733</v>
      </c>
      <c r="I178">
        <v>2</v>
      </c>
    </row>
    <row r="179" spans="1:9">
      <c r="A179">
        <v>3021732</v>
      </c>
      <c r="B179">
        <v>6301875</v>
      </c>
      <c r="C179" t="s">
        <v>734</v>
      </c>
      <c r="D179" t="s">
        <v>735</v>
      </c>
      <c r="E179" t="s">
        <v>250</v>
      </c>
      <c r="F179" t="s">
        <v>259</v>
      </c>
      <c r="G179" t="s">
        <v>736</v>
      </c>
      <c r="I179">
        <v>3</v>
      </c>
    </row>
    <row r="180" spans="1:9">
      <c r="A180">
        <v>3021739</v>
      </c>
      <c r="B180">
        <v>6302123</v>
      </c>
      <c r="C180" t="s">
        <v>737</v>
      </c>
      <c r="D180" t="s">
        <v>738</v>
      </c>
      <c r="E180" t="s">
        <v>250</v>
      </c>
      <c r="F180" t="s">
        <v>286</v>
      </c>
      <c r="G180" t="s">
        <v>290</v>
      </c>
      <c r="I180">
        <v>1</v>
      </c>
    </row>
    <row r="181" spans="1:9">
      <c r="A181">
        <v>3021752</v>
      </c>
      <c r="B181">
        <v>6302112</v>
      </c>
      <c r="C181" t="s">
        <v>739</v>
      </c>
      <c r="D181" t="s">
        <v>740</v>
      </c>
      <c r="E181" t="s">
        <v>250</v>
      </c>
      <c r="F181" t="s">
        <v>297</v>
      </c>
      <c r="G181" t="s">
        <v>741</v>
      </c>
      <c r="I181">
        <v>1</v>
      </c>
    </row>
    <row r="182" spans="1:9">
      <c r="A182">
        <v>3021755</v>
      </c>
      <c r="B182">
        <v>6302130</v>
      </c>
      <c r="C182" t="s">
        <v>742</v>
      </c>
      <c r="D182" t="s">
        <v>743</v>
      </c>
      <c r="E182" t="s">
        <v>250</v>
      </c>
      <c r="F182" t="s">
        <v>293</v>
      </c>
      <c r="G182" t="s">
        <v>458</v>
      </c>
      <c r="I182">
        <v>1</v>
      </c>
    </row>
    <row r="183" spans="1:9">
      <c r="A183">
        <v>3021756</v>
      </c>
      <c r="B183">
        <v>6302139</v>
      </c>
      <c r="C183" t="s">
        <v>744</v>
      </c>
      <c r="D183" t="s">
        <v>745</v>
      </c>
      <c r="E183" t="s">
        <v>250</v>
      </c>
      <c r="F183" t="s">
        <v>297</v>
      </c>
      <c r="G183" t="s">
        <v>305</v>
      </c>
      <c r="I183">
        <v>1</v>
      </c>
    </row>
    <row r="184" spans="1:9">
      <c r="A184">
        <v>3021768</v>
      </c>
      <c r="C184" t="s">
        <v>746</v>
      </c>
      <c r="D184" t="s">
        <v>747</v>
      </c>
      <c r="E184" t="s">
        <v>250</v>
      </c>
      <c r="F184" t="s">
        <v>297</v>
      </c>
      <c r="G184" t="s">
        <v>748</v>
      </c>
      <c r="I184">
        <v>1</v>
      </c>
    </row>
    <row r="185" spans="1:9">
      <c r="A185">
        <v>3021788</v>
      </c>
      <c r="C185" t="s">
        <v>749</v>
      </c>
      <c r="D185" t="s">
        <v>750</v>
      </c>
      <c r="E185" t="s">
        <v>250</v>
      </c>
      <c r="F185" t="s">
        <v>297</v>
      </c>
      <c r="G185" t="s">
        <v>751</v>
      </c>
      <c r="I185">
        <v>1</v>
      </c>
    </row>
    <row r="186" spans="1:9">
      <c r="A186">
        <v>3021791</v>
      </c>
      <c r="B186">
        <v>6302106</v>
      </c>
      <c r="C186" t="s">
        <v>752</v>
      </c>
      <c r="D186" t="s">
        <v>753</v>
      </c>
      <c r="E186" t="s">
        <v>250</v>
      </c>
      <c r="F186" t="s">
        <v>297</v>
      </c>
      <c r="G186" t="s">
        <v>313</v>
      </c>
      <c r="I186">
        <v>1</v>
      </c>
    </row>
    <row r="187" spans="1:9">
      <c r="A187">
        <v>3021795</v>
      </c>
      <c r="B187">
        <v>6302108</v>
      </c>
      <c r="C187" t="s">
        <v>754</v>
      </c>
      <c r="D187" t="s">
        <v>755</v>
      </c>
      <c r="E187" t="s">
        <v>250</v>
      </c>
      <c r="F187" t="s">
        <v>297</v>
      </c>
      <c r="G187" t="s">
        <v>305</v>
      </c>
      <c r="I187">
        <v>1</v>
      </c>
    </row>
    <row r="188" spans="1:9">
      <c r="A188">
        <v>3021800</v>
      </c>
      <c r="B188">
        <v>6302138</v>
      </c>
      <c r="C188" t="s">
        <v>756</v>
      </c>
      <c r="D188" t="s">
        <v>757</v>
      </c>
      <c r="E188" t="s">
        <v>250</v>
      </c>
      <c r="F188" t="s">
        <v>297</v>
      </c>
      <c r="G188" t="s">
        <v>758</v>
      </c>
      <c r="I188">
        <v>1</v>
      </c>
    </row>
    <row r="189" spans="1:9">
      <c r="A189">
        <v>3021802</v>
      </c>
      <c r="C189" t="s">
        <v>759</v>
      </c>
      <c r="D189" t="s">
        <v>760</v>
      </c>
      <c r="E189" t="s">
        <v>250</v>
      </c>
      <c r="F189" t="s">
        <v>297</v>
      </c>
      <c r="G189" t="s">
        <v>761</v>
      </c>
      <c r="I189">
        <v>1</v>
      </c>
    </row>
    <row r="190" spans="1:9">
      <c r="A190">
        <v>3021814</v>
      </c>
      <c r="C190" t="s">
        <v>762</v>
      </c>
      <c r="D190" t="s">
        <v>763</v>
      </c>
      <c r="E190" t="s">
        <v>250</v>
      </c>
      <c r="F190" t="s">
        <v>534</v>
      </c>
      <c r="G190" t="s">
        <v>764</v>
      </c>
      <c r="I190">
        <v>3</v>
      </c>
    </row>
    <row r="191" spans="1:9">
      <c r="A191">
        <v>3021851</v>
      </c>
      <c r="B191">
        <v>6302210</v>
      </c>
      <c r="C191" t="s">
        <v>765</v>
      </c>
      <c r="D191" t="s">
        <v>766</v>
      </c>
      <c r="E191" t="s">
        <v>250</v>
      </c>
      <c r="F191" t="s">
        <v>325</v>
      </c>
      <c r="G191" t="s">
        <v>767</v>
      </c>
      <c r="I191">
        <v>1</v>
      </c>
    </row>
    <row r="192" spans="1:9">
      <c r="A192">
        <v>3021854</v>
      </c>
      <c r="B192">
        <v>6301791</v>
      </c>
      <c r="C192" t="s">
        <v>768</v>
      </c>
      <c r="D192" t="s">
        <v>769</v>
      </c>
      <c r="E192" t="s">
        <v>250</v>
      </c>
      <c r="F192" t="s">
        <v>297</v>
      </c>
      <c r="G192" t="s">
        <v>305</v>
      </c>
      <c r="I192">
        <v>3</v>
      </c>
    </row>
    <row r="193" spans="1:9">
      <c r="A193">
        <v>3021870</v>
      </c>
      <c r="C193" t="s">
        <v>770</v>
      </c>
      <c r="D193" t="s">
        <v>771</v>
      </c>
      <c r="E193" t="s">
        <v>250</v>
      </c>
      <c r="F193" t="s">
        <v>259</v>
      </c>
      <c r="G193" t="s">
        <v>772</v>
      </c>
      <c r="I193">
        <v>3</v>
      </c>
    </row>
    <row r="194" spans="1:9">
      <c r="A194">
        <v>3021877</v>
      </c>
      <c r="C194" t="s">
        <v>773</v>
      </c>
      <c r="D194" t="s">
        <v>774</v>
      </c>
      <c r="E194" t="s">
        <v>250</v>
      </c>
      <c r="F194" t="s">
        <v>259</v>
      </c>
      <c r="G194" t="s">
        <v>775</v>
      </c>
      <c r="I194">
        <v>3</v>
      </c>
    </row>
    <row r="195" spans="1:9">
      <c r="A195">
        <v>3021884</v>
      </c>
      <c r="B195">
        <v>6301937</v>
      </c>
      <c r="C195" t="s">
        <v>776</v>
      </c>
      <c r="D195" t="s">
        <v>777</v>
      </c>
      <c r="E195" t="s">
        <v>250</v>
      </c>
      <c r="F195" t="s">
        <v>259</v>
      </c>
      <c r="G195" t="s">
        <v>778</v>
      </c>
      <c r="I195">
        <v>3</v>
      </c>
    </row>
    <row r="196" spans="1:9">
      <c r="A196">
        <v>3021921</v>
      </c>
      <c r="B196">
        <v>6302236</v>
      </c>
      <c r="C196" t="s">
        <v>779</v>
      </c>
      <c r="D196" t="s">
        <v>780</v>
      </c>
      <c r="E196" t="s">
        <v>250</v>
      </c>
      <c r="F196" t="s">
        <v>577</v>
      </c>
      <c r="G196" t="s">
        <v>581</v>
      </c>
      <c r="I196">
        <v>1</v>
      </c>
    </row>
    <row r="197" spans="1:9">
      <c r="A197">
        <v>3021937</v>
      </c>
      <c r="C197" t="s">
        <v>781</v>
      </c>
      <c r="D197" t="s">
        <v>782</v>
      </c>
      <c r="E197" t="s">
        <v>250</v>
      </c>
      <c r="F197" t="s">
        <v>640</v>
      </c>
      <c r="G197" t="s">
        <v>783</v>
      </c>
      <c r="I197">
        <v>1</v>
      </c>
    </row>
    <row r="198" spans="1:9">
      <c r="A198">
        <v>3021942</v>
      </c>
      <c r="C198" t="s">
        <v>784</v>
      </c>
      <c r="D198" t="s">
        <v>785</v>
      </c>
      <c r="E198" t="s">
        <v>250</v>
      </c>
      <c r="F198" t="s">
        <v>340</v>
      </c>
      <c r="G198" t="s">
        <v>786</v>
      </c>
      <c r="I198">
        <v>1</v>
      </c>
    </row>
    <row r="199" spans="1:9">
      <c r="A199">
        <v>3021946</v>
      </c>
      <c r="C199" t="s">
        <v>787</v>
      </c>
      <c r="D199" t="s">
        <v>788</v>
      </c>
      <c r="E199" t="s">
        <v>250</v>
      </c>
      <c r="F199" t="s">
        <v>336</v>
      </c>
      <c r="G199" t="s">
        <v>337</v>
      </c>
      <c r="I199">
        <v>1</v>
      </c>
    </row>
    <row r="200" spans="1:9">
      <c r="A200">
        <v>3021947</v>
      </c>
      <c r="C200" t="s">
        <v>789</v>
      </c>
      <c r="D200" t="s">
        <v>790</v>
      </c>
      <c r="E200" t="s">
        <v>250</v>
      </c>
      <c r="F200" t="s">
        <v>340</v>
      </c>
      <c r="G200" t="s">
        <v>791</v>
      </c>
      <c r="I200">
        <v>1</v>
      </c>
    </row>
    <row r="201" spans="1:9">
      <c r="A201">
        <v>3021952</v>
      </c>
      <c r="B201">
        <v>6302073</v>
      </c>
      <c r="C201" t="s">
        <v>792</v>
      </c>
      <c r="D201" t="s">
        <v>793</v>
      </c>
      <c r="E201" t="s">
        <v>250</v>
      </c>
      <c r="F201" t="s">
        <v>340</v>
      </c>
      <c r="G201" t="s">
        <v>794</v>
      </c>
      <c r="I201">
        <v>3</v>
      </c>
    </row>
    <row r="202" spans="1:9">
      <c r="A202">
        <v>3021958</v>
      </c>
      <c r="B202">
        <v>6302193</v>
      </c>
      <c r="C202" t="s">
        <v>795</v>
      </c>
      <c r="D202" t="s">
        <v>796</v>
      </c>
      <c r="E202" t="s">
        <v>250</v>
      </c>
      <c r="F202" t="s">
        <v>251</v>
      </c>
      <c r="G202" t="s">
        <v>797</v>
      </c>
      <c r="I202">
        <v>1</v>
      </c>
    </row>
    <row r="203" spans="1:9">
      <c r="A203">
        <v>3021961</v>
      </c>
      <c r="B203">
        <v>6302199</v>
      </c>
      <c r="C203" t="s">
        <v>798</v>
      </c>
      <c r="D203" t="s">
        <v>799</v>
      </c>
      <c r="E203" t="s">
        <v>250</v>
      </c>
      <c r="F203" t="s">
        <v>251</v>
      </c>
      <c r="G203" t="s">
        <v>797</v>
      </c>
      <c r="I203">
        <v>1</v>
      </c>
    </row>
    <row r="204" spans="1:9">
      <c r="A204">
        <v>3022000</v>
      </c>
      <c r="C204" t="s">
        <v>800</v>
      </c>
      <c r="D204" t="s">
        <v>801</v>
      </c>
      <c r="E204" t="s">
        <v>250</v>
      </c>
      <c r="F204" t="s">
        <v>802</v>
      </c>
      <c r="G204" t="s">
        <v>803</v>
      </c>
      <c r="I204">
        <v>3</v>
      </c>
    </row>
    <row r="205" spans="1:9">
      <c r="A205">
        <v>3022017</v>
      </c>
      <c r="C205" t="s">
        <v>804</v>
      </c>
      <c r="D205" t="s">
        <v>805</v>
      </c>
      <c r="E205" t="s">
        <v>250</v>
      </c>
      <c r="F205" t="s">
        <v>259</v>
      </c>
      <c r="G205" t="s">
        <v>806</v>
      </c>
      <c r="I205">
        <v>1</v>
      </c>
    </row>
    <row r="206" spans="1:9">
      <c r="A206">
        <v>3022027</v>
      </c>
      <c r="B206">
        <v>6302126</v>
      </c>
      <c r="C206" t="s">
        <v>807</v>
      </c>
      <c r="D206" t="s">
        <v>808</v>
      </c>
      <c r="E206" t="s">
        <v>250</v>
      </c>
      <c r="F206" t="s">
        <v>286</v>
      </c>
      <c r="G206" t="s">
        <v>290</v>
      </c>
      <c r="I206">
        <v>1</v>
      </c>
    </row>
    <row r="207" spans="1:9">
      <c r="A207">
        <v>3022028</v>
      </c>
      <c r="C207" t="s">
        <v>809</v>
      </c>
      <c r="D207" t="s">
        <v>810</v>
      </c>
      <c r="E207" t="s">
        <v>250</v>
      </c>
      <c r="F207" t="s">
        <v>286</v>
      </c>
      <c r="G207" t="s">
        <v>811</v>
      </c>
      <c r="I207">
        <v>1</v>
      </c>
    </row>
    <row r="208" spans="1:9">
      <c r="A208">
        <v>3022029</v>
      </c>
      <c r="C208" t="s">
        <v>812</v>
      </c>
      <c r="D208" t="s">
        <v>813</v>
      </c>
      <c r="E208" t="s">
        <v>250</v>
      </c>
      <c r="F208" t="s">
        <v>286</v>
      </c>
      <c r="G208" t="s">
        <v>507</v>
      </c>
      <c r="I208">
        <v>1</v>
      </c>
    </row>
    <row r="209" spans="1:9">
      <c r="A209">
        <v>3022036</v>
      </c>
      <c r="C209" t="s">
        <v>814</v>
      </c>
      <c r="D209" t="s">
        <v>815</v>
      </c>
      <c r="E209" t="s">
        <v>250</v>
      </c>
      <c r="F209" t="s">
        <v>259</v>
      </c>
      <c r="G209" t="s">
        <v>806</v>
      </c>
      <c r="I209">
        <v>2</v>
      </c>
    </row>
    <row r="210" spans="1:9">
      <c r="A210">
        <v>3022038</v>
      </c>
      <c r="C210" t="s">
        <v>816</v>
      </c>
      <c r="D210" t="s">
        <v>817</v>
      </c>
      <c r="E210" t="s">
        <v>250</v>
      </c>
      <c r="F210" t="s">
        <v>577</v>
      </c>
      <c r="G210" t="s">
        <v>818</v>
      </c>
      <c r="I210">
        <v>1</v>
      </c>
    </row>
    <row r="211" spans="1:9">
      <c r="A211">
        <v>3022039</v>
      </c>
      <c r="B211">
        <v>6302132</v>
      </c>
      <c r="C211" t="s">
        <v>819</v>
      </c>
      <c r="D211" t="s">
        <v>820</v>
      </c>
      <c r="E211" t="s">
        <v>250</v>
      </c>
      <c r="F211" t="s">
        <v>359</v>
      </c>
      <c r="G211" t="s">
        <v>374</v>
      </c>
      <c r="I211">
        <v>1</v>
      </c>
    </row>
    <row r="212" spans="1:9">
      <c r="A212">
        <v>3022044</v>
      </c>
      <c r="B212">
        <v>6302110</v>
      </c>
      <c r="C212" t="s">
        <v>821</v>
      </c>
      <c r="D212" t="s">
        <v>822</v>
      </c>
      <c r="E212" t="s">
        <v>250</v>
      </c>
      <c r="F212" t="s">
        <v>297</v>
      </c>
      <c r="G212" t="s">
        <v>308</v>
      </c>
      <c r="I212">
        <v>1</v>
      </c>
    </row>
    <row r="213" spans="1:9">
      <c r="A213">
        <v>3022045</v>
      </c>
      <c r="B213">
        <v>6302120</v>
      </c>
      <c r="C213" t="s">
        <v>823</v>
      </c>
      <c r="D213" t="s">
        <v>824</v>
      </c>
      <c r="E213" t="s">
        <v>250</v>
      </c>
      <c r="F213" t="s">
        <v>297</v>
      </c>
      <c r="G213" t="s">
        <v>513</v>
      </c>
      <c r="I213">
        <v>1</v>
      </c>
    </row>
    <row r="214" spans="1:9">
      <c r="A214">
        <v>3022086</v>
      </c>
      <c r="B214">
        <v>6302198</v>
      </c>
      <c r="C214" t="s">
        <v>825</v>
      </c>
      <c r="D214" t="s">
        <v>826</v>
      </c>
      <c r="E214" t="s">
        <v>250</v>
      </c>
      <c r="F214" t="s">
        <v>251</v>
      </c>
      <c r="G214" t="s">
        <v>827</v>
      </c>
      <c r="I214">
        <v>1</v>
      </c>
    </row>
    <row r="215" spans="1:9">
      <c r="A215">
        <v>3022115</v>
      </c>
      <c r="B215">
        <v>6302118</v>
      </c>
      <c r="C215" t="s">
        <v>828</v>
      </c>
      <c r="D215" t="s">
        <v>829</v>
      </c>
      <c r="E215" t="s">
        <v>250</v>
      </c>
      <c r="F215" t="s">
        <v>301</v>
      </c>
      <c r="G215" t="s">
        <v>302</v>
      </c>
      <c r="I215">
        <v>1</v>
      </c>
    </row>
    <row r="216" spans="1:9">
      <c r="A216">
        <v>3022117</v>
      </c>
      <c r="B216">
        <v>6302219</v>
      </c>
      <c r="C216" t="s">
        <v>830</v>
      </c>
      <c r="D216" t="s">
        <v>831</v>
      </c>
      <c r="E216" t="s">
        <v>250</v>
      </c>
      <c r="F216" t="s">
        <v>640</v>
      </c>
      <c r="G216" t="s">
        <v>644</v>
      </c>
      <c r="I216">
        <v>1</v>
      </c>
    </row>
    <row r="217" spans="1:9">
      <c r="A217">
        <v>3022129</v>
      </c>
      <c r="C217" t="s">
        <v>832</v>
      </c>
      <c r="D217" t="s">
        <v>833</v>
      </c>
      <c r="E217" t="s">
        <v>250</v>
      </c>
      <c r="F217" t="s">
        <v>301</v>
      </c>
      <c r="G217" t="s">
        <v>834</v>
      </c>
      <c r="I217">
        <v>1</v>
      </c>
    </row>
    <row r="218" spans="1:9">
      <c r="A218">
        <v>3022139</v>
      </c>
      <c r="C218" t="s">
        <v>835</v>
      </c>
      <c r="D218" t="s">
        <v>836</v>
      </c>
      <c r="E218" t="s">
        <v>250</v>
      </c>
      <c r="F218" t="s">
        <v>837</v>
      </c>
      <c r="G218" t="s">
        <v>838</v>
      </c>
      <c r="I218">
        <v>3</v>
      </c>
    </row>
    <row r="219" spans="1:9">
      <c r="A219">
        <v>3022142</v>
      </c>
      <c r="B219">
        <v>6301957</v>
      </c>
      <c r="C219" t="s">
        <v>839</v>
      </c>
      <c r="D219" t="s">
        <v>840</v>
      </c>
      <c r="E219" t="s">
        <v>250</v>
      </c>
      <c r="F219" t="s">
        <v>255</v>
      </c>
      <c r="G219" t="s">
        <v>841</v>
      </c>
      <c r="I219">
        <v>2</v>
      </c>
    </row>
    <row r="220" spans="1:9">
      <c r="A220">
        <v>3022145</v>
      </c>
      <c r="C220" t="s">
        <v>842</v>
      </c>
      <c r="D220" t="s">
        <v>843</v>
      </c>
      <c r="E220" t="s">
        <v>250</v>
      </c>
      <c r="F220" t="s">
        <v>279</v>
      </c>
      <c r="G220" t="s">
        <v>844</v>
      </c>
      <c r="I220">
        <v>2</v>
      </c>
    </row>
    <row r="221" spans="1:9">
      <c r="A221">
        <v>3022156</v>
      </c>
      <c r="B221">
        <v>6302208</v>
      </c>
      <c r="C221" t="s">
        <v>845</v>
      </c>
      <c r="D221" t="s">
        <v>846</v>
      </c>
      <c r="E221" t="s">
        <v>250</v>
      </c>
      <c r="F221" t="s">
        <v>640</v>
      </c>
      <c r="G221" t="s">
        <v>644</v>
      </c>
      <c r="I221">
        <v>1</v>
      </c>
    </row>
    <row r="222" spans="1:9">
      <c r="A222">
        <v>3022158</v>
      </c>
      <c r="B222">
        <v>6302234</v>
      </c>
      <c r="C222" t="s">
        <v>847</v>
      </c>
      <c r="D222" t="s">
        <v>848</v>
      </c>
      <c r="E222" t="s">
        <v>250</v>
      </c>
      <c r="F222" t="s">
        <v>478</v>
      </c>
      <c r="G222" t="s">
        <v>479</v>
      </c>
      <c r="I222">
        <v>1</v>
      </c>
    </row>
    <row r="223" spans="1:9">
      <c r="A223">
        <v>3022192</v>
      </c>
      <c r="C223" t="s">
        <v>849</v>
      </c>
      <c r="D223" t="s">
        <v>850</v>
      </c>
      <c r="E223" t="s">
        <v>250</v>
      </c>
      <c r="F223" t="s">
        <v>851</v>
      </c>
      <c r="G223" t="s">
        <v>852</v>
      </c>
      <c r="I223">
        <v>3</v>
      </c>
    </row>
    <row r="224" spans="1:9">
      <c r="A224">
        <v>3022235</v>
      </c>
      <c r="B224">
        <v>6302007</v>
      </c>
      <c r="C224" t="s">
        <v>853</v>
      </c>
      <c r="D224" t="s">
        <v>854</v>
      </c>
      <c r="E224" t="s">
        <v>250</v>
      </c>
      <c r="F224" t="s">
        <v>359</v>
      </c>
      <c r="G224" t="s">
        <v>360</v>
      </c>
      <c r="I224">
        <v>2</v>
      </c>
    </row>
    <row r="225" spans="1:9">
      <c r="A225">
        <v>3022241</v>
      </c>
      <c r="C225" t="s">
        <v>855</v>
      </c>
      <c r="D225" t="s">
        <v>856</v>
      </c>
      <c r="E225" t="s">
        <v>250</v>
      </c>
      <c r="F225" t="s">
        <v>726</v>
      </c>
      <c r="G225" t="s">
        <v>857</v>
      </c>
      <c r="I225">
        <v>3</v>
      </c>
    </row>
    <row r="226" spans="1:9">
      <c r="A226">
        <v>3022249</v>
      </c>
      <c r="B226">
        <v>6302260</v>
      </c>
      <c r="C226" t="s">
        <v>858</v>
      </c>
      <c r="D226" t="s">
        <v>859</v>
      </c>
      <c r="E226" t="s">
        <v>250</v>
      </c>
      <c r="F226" t="s">
        <v>293</v>
      </c>
      <c r="G226" t="s">
        <v>860</v>
      </c>
      <c r="I226">
        <v>1</v>
      </c>
    </row>
    <row r="227" spans="1:9">
      <c r="A227">
        <v>3022262</v>
      </c>
      <c r="C227" t="s">
        <v>861</v>
      </c>
      <c r="D227" t="s">
        <v>862</v>
      </c>
      <c r="E227" t="s">
        <v>250</v>
      </c>
      <c r="F227" t="s">
        <v>259</v>
      </c>
      <c r="G227" t="s">
        <v>670</v>
      </c>
      <c r="I227">
        <v>1</v>
      </c>
    </row>
    <row r="228" spans="1:9">
      <c r="A228">
        <v>3022318</v>
      </c>
      <c r="B228">
        <v>6302124</v>
      </c>
      <c r="C228" t="s">
        <v>863</v>
      </c>
      <c r="D228" t="s">
        <v>864</v>
      </c>
      <c r="E228" t="s">
        <v>250</v>
      </c>
      <c r="F228" t="s">
        <v>286</v>
      </c>
      <c r="G228" t="s">
        <v>290</v>
      </c>
      <c r="I228">
        <v>1</v>
      </c>
    </row>
    <row r="229" spans="1:9">
      <c r="A229">
        <v>3022337</v>
      </c>
      <c r="B229">
        <v>6302179</v>
      </c>
      <c r="C229" t="s">
        <v>865</v>
      </c>
      <c r="D229" t="s">
        <v>866</v>
      </c>
      <c r="E229" t="s">
        <v>250</v>
      </c>
      <c r="F229" t="s">
        <v>851</v>
      </c>
      <c r="G229" t="s">
        <v>867</v>
      </c>
      <c r="I229">
        <v>1</v>
      </c>
    </row>
    <row r="230" spans="1:9">
      <c r="A230">
        <v>3022384</v>
      </c>
      <c r="C230" t="s">
        <v>868</v>
      </c>
      <c r="D230" t="s">
        <v>869</v>
      </c>
      <c r="E230" t="s">
        <v>250</v>
      </c>
      <c r="F230" t="s">
        <v>270</v>
      </c>
      <c r="G230" t="s">
        <v>271</v>
      </c>
      <c r="I230">
        <v>1</v>
      </c>
    </row>
    <row r="231" spans="1:9">
      <c r="A231">
        <v>3022395</v>
      </c>
      <c r="C231" t="s">
        <v>870</v>
      </c>
      <c r="D231" t="s">
        <v>871</v>
      </c>
      <c r="E231" t="s">
        <v>250</v>
      </c>
      <c r="F231" t="s">
        <v>726</v>
      </c>
      <c r="G231" t="s">
        <v>872</v>
      </c>
      <c r="I231">
        <v>1</v>
      </c>
    </row>
    <row r="232" spans="1:9">
      <c r="A232">
        <v>3022419</v>
      </c>
      <c r="B232">
        <v>6302152</v>
      </c>
      <c r="C232" t="s">
        <v>873</v>
      </c>
      <c r="D232" t="s">
        <v>874</v>
      </c>
      <c r="E232" t="s">
        <v>250</v>
      </c>
      <c r="F232" t="s">
        <v>408</v>
      </c>
      <c r="G232" t="s">
        <v>875</v>
      </c>
      <c r="I232">
        <v>1</v>
      </c>
    </row>
    <row r="233" spans="1:9">
      <c r="A233">
        <v>3022421</v>
      </c>
      <c r="B233">
        <v>6302153</v>
      </c>
      <c r="C233" t="s">
        <v>876</v>
      </c>
      <c r="D233" t="s">
        <v>877</v>
      </c>
      <c r="E233" t="s">
        <v>250</v>
      </c>
      <c r="F233" t="s">
        <v>408</v>
      </c>
      <c r="G233" t="s">
        <v>875</v>
      </c>
      <c r="I233">
        <v>1</v>
      </c>
    </row>
    <row r="234" spans="1:9">
      <c r="A234">
        <v>3022433</v>
      </c>
      <c r="C234" t="s">
        <v>878</v>
      </c>
      <c r="D234" t="s">
        <v>879</v>
      </c>
      <c r="E234" t="s">
        <v>250</v>
      </c>
      <c r="F234" t="s">
        <v>408</v>
      </c>
      <c r="G234" t="s">
        <v>880</v>
      </c>
      <c r="I234">
        <v>1</v>
      </c>
    </row>
    <row r="235" spans="1:9">
      <c r="A235">
        <v>3022439</v>
      </c>
      <c r="B235">
        <v>6302150</v>
      </c>
      <c r="C235" t="s">
        <v>881</v>
      </c>
      <c r="D235" t="s">
        <v>882</v>
      </c>
      <c r="E235" t="s">
        <v>250</v>
      </c>
      <c r="F235" t="s">
        <v>408</v>
      </c>
      <c r="G235" t="s">
        <v>875</v>
      </c>
      <c r="I235">
        <v>1</v>
      </c>
    </row>
    <row r="236" spans="1:9">
      <c r="A236">
        <v>3022442</v>
      </c>
      <c r="C236" t="s">
        <v>883</v>
      </c>
      <c r="D236" t="s">
        <v>884</v>
      </c>
      <c r="E236" t="s">
        <v>250</v>
      </c>
      <c r="F236" t="s">
        <v>577</v>
      </c>
      <c r="G236" t="s">
        <v>584</v>
      </c>
      <c r="I236">
        <v>3</v>
      </c>
    </row>
    <row r="237" spans="1:9">
      <c r="A237">
        <v>3022455</v>
      </c>
      <c r="B237">
        <v>6301948</v>
      </c>
      <c r="C237" t="s">
        <v>885</v>
      </c>
      <c r="D237" t="s">
        <v>886</v>
      </c>
      <c r="E237" t="s">
        <v>250</v>
      </c>
      <c r="F237" t="s">
        <v>297</v>
      </c>
      <c r="G237" t="s">
        <v>305</v>
      </c>
      <c r="I237">
        <v>2</v>
      </c>
    </row>
    <row r="238" spans="1:9">
      <c r="A238">
        <v>3022487</v>
      </c>
      <c r="B238">
        <v>6302239</v>
      </c>
      <c r="C238" t="s">
        <v>887</v>
      </c>
      <c r="D238" t="s">
        <v>888</v>
      </c>
      <c r="E238" t="s">
        <v>250</v>
      </c>
      <c r="F238" t="s">
        <v>393</v>
      </c>
      <c r="G238" t="s">
        <v>394</v>
      </c>
      <c r="I238">
        <v>1</v>
      </c>
    </row>
    <row r="239" spans="1:9">
      <c r="A239">
        <v>3022492</v>
      </c>
      <c r="B239">
        <v>6301935</v>
      </c>
      <c r="C239" t="s">
        <v>889</v>
      </c>
      <c r="D239" t="s">
        <v>890</v>
      </c>
      <c r="E239" t="s">
        <v>250</v>
      </c>
      <c r="F239" t="s">
        <v>255</v>
      </c>
      <c r="G239" t="s">
        <v>891</v>
      </c>
      <c r="I239">
        <v>3</v>
      </c>
    </row>
    <row r="240" spans="1:9">
      <c r="A240">
        <v>3022540</v>
      </c>
      <c r="C240" t="s">
        <v>892</v>
      </c>
      <c r="D240" t="s">
        <v>893</v>
      </c>
      <c r="E240" t="s">
        <v>250</v>
      </c>
      <c r="F240" t="s">
        <v>297</v>
      </c>
      <c r="G240" t="s">
        <v>305</v>
      </c>
      <c r="I240">
        <v>1</v>
      </c>
    </row>
    <row r="241" spans="1:9">
      <c r="A241">
        <v>3022544</v>
      </c>
      <c r="B241">
        <v>6301967</v>
      </c>
      <c r="C241" t="s">
        <v>894</v>
      </c>
      <c r="D241" t="s">
        <v>895</v>
      </c>
      <c r="E241" t="s">
        <v>250</v>
      </c>
      <c r="F241" t="s">
        <v>427</v>
      </c>
      <c r="G241" t="s">
        <v>896</v>
      </c>
      <c r="I241">
        <v>3</v>
      </c>
    </row>
    <row r="242" spans="1:9">
      <c r="A242">
        <v>3022550</v>
      </c>
      <c r="C242" t="s">
        <v>897</v>
      </c>
      <c r="D242" t="s">
        <v>898</v>
      </c>
      <c r="E242" t="s">
        <v>250</v>
      </c>
      <c r="F242" t="s">
        <v>687</v>
      </c>
      <c r="G242" t="s">
        <v>899</v>
      </c>
      <c r="I242">
        <v>1</v>
      </c>
    </row>
    <row r="243" spans="1:9">
      <c r="A243">
        <v>3022551</v>
      </c>
      <c r="C243" t="s">
        <v>900</v>
      </c>
      <c r="D243" t="s">
        <v>901</v>
      </c>
      <c r="E243" t="s">
        <v>250</v>
      </c>
      <c r="F243" t="s">
        <v>687</v>
      </c>
      <c r="G243" t="s">
        <v>899</v>
      </c>
      <c r="I243">
        <v>2</v>
      </c>
    </row>
    <row r="244" spans="1:9">
      <c r="A244">
        <v>3022552</v>
      </c>
      <c r="C244" t="s">
        <v>902</v>
      </c>
      <c r="D244" t="s">
        <v>903</v>
      </c>
      <c r="E244" t="s">
        <v>250</v>
      </c>
      <c r="F244" t="s">
        <v>687</v>
      </c>
      <c r="G244" t="s">
        <v>899</v>
      </c>
      <c r="I244">
        <v>3</v>
      </c>
    </row>
    <row r="245" spans="1:9">
      <c r="A245">
        <v>3022561</v>
      </c>
      <c r="C245" t="s">
        <v>904</v>
      </c>
      <c r="D245" t="s">
        <v>905</v>
      </c>
      <c r="E245" t="s">
        <v>250</v>
      </c>
      <c r="F245" t="s">
        <v>906</v>
      </c>
      <c r="G245" t="s">
        <v>907</v>
      </c>
      <c r="I245">
        <v>1</v>
      </c>
    </row>
    <row r="246" spans="1:9">
      <c r="A246">
        <v>3022565</v>
      </c>
      <c r="B246">
        <v>6302183</v>
      </c>
      <c r="C246" t="s">
        <v>908</v>
      </c>
      <c r="D246" t="s">
        <v>909</v>
      </c>
      <c r="E246" t="s">
        <v>250</v>
      </c>
      <c r="F246" t="s">
        <v>359</v>
      </c>
      <c r="G246" t="s">
        <v>360</v>
      </c>
      <c r="I246">
        <v>1</v>
      </c>
    </row>
    <row r="247" spans="1:9">
      <c r="A247">
        <v>3022568</v>
      </c>
      <c r="B247">
        <v>6302177</v>
      </c>
      <c r="C247" t="s">
        <v>910</v>
      </c>
      <c r="D247" t="s">
        <v>911</v>
      </c>
      <c r="E247" t="s">
        <v>250</v>
      </c>
      <c r="F247" t="s">
        <v>259</v>
      </c>
      <c r="G247" t="s">
        <v>260</v>
      </c>
      <c r="I247">
        <v>1</v>
      </c>
    </row>
    <row r="248" spans="1:9">
      <c r="A248">
        <v>3022572</v>
      </c>
      <c r="C248" t="s">
        <v>912</v>
      </c>
      <c r="D248" t="s">
        <v>913</v>
      </c>
      <c r="E248" t="s">
        <v>250</v>
      </c>
      <c r="F248" t="s">
        <v>370</v>
      </c>
      <c r="G248" t="s">
        <v>914</v>
      </c>
      <c r="I248">
        <v>1</v>
      </c>
    </row>
    <row r="249" spans="1:9">
      <c r="A249">
        <v>3022574</v>
      </c>
      <c r="C249" t="s">
        <v>749</v>
      </c>
      <c r="D249" t="s">
        <v>915</v>
      </c>
      <c r="E249" t="s">
        <v>250</v>
      </c>
      <c r="F249" t="s">
        <v>259</v>
      </c>
      <c r="G249" t="s">
        <v>551</v>
      </c>
      <c r="I249">
        <v>1</v>
      </c>
    </row>
    <row r="250" spans="1:9">
      <c r="A250">
        <v>3022577</v>
      </c>
      <c r="B250">
        <v>6302158</v>
      </c>
      <c r="C250" t="s">
        <v>916</v>
      </c>
      <c r="D250" t="s">
        <v>917</v>
      </c>
      <c r="E250" t="s">
        <v>250</v>
      </c>
      <c r="F250" t="s">
        <v>427</v>
      </c>
      <c r="G250" t="s">
        <v>918</v>
      </c>
      <c r="I250">
        <v>1</v>
      </c>
    </row>
    <row r="251" spans="1:9">
      <c r="A251">
        <v>3022594</v>
      </c>
      <c r="C251" t="s">
        <v>919</v>
      </c>
      <c r="D251" t="s">
        <v>920</v>
      </c>
      <c r="E251" t="s">
        <v>250</v>
      </c>
      <c r="F251" t="s">
        <v>359</v>
      </c>
      <c r="G251" t="s">
        <v>921</v>
      </c>
      <c r="I251">
        <v>1</v>
      </c>
    </row>
    <row r="252" spans="1:9">
      <c r="A252">
        <v>3022616</v>
      </c>
      <c r="B252">
        <v>6302170</v>
      </c>
      <c r="C252" t="s">
        <v>922</v>
      </c>
      <c r="D252" t="s">
        <v>923</v>
      </c>
      <c r="E252" t="s">
        <v>250</v>
      </c>
      <c r="F252" t="s">
        <v>293</v>
      </c>
      <c r="G252" t="s">
        <v>294</v>
      </c>
      <c r="I252">
        <v>1</v>
      </c>
    </row>
    <row r="253" spans="1:9">
      <c r="A253">
        <v>3022647</v>
      </c>
      <c r="C253" t="s">
        <v>924</v>
      </c>
      <c r="D253" t="s">
        <v>925</v>
      </c>
      <c r="E253" t="s">
        <v>250</v>
      </c>
      <c r="F253" t="s">
        <v>301</v>
      </c>
      <c r="G253" t="s">
        <v>926</v>
      </c>
      <c r="I253">
        <v>1</v>
      </c>
    </row>
    <row r="254" spans="1:9">
      <c r="A254">
        <v>3022650</v>
      </c>
      <c r="B254">
        <v>6302141</v>
      </c>
      <c r="C254" t="s">
        <v>927</v>
      </c>
      <c r="D254" t="s">
        <v>928</v>
      </c>
      <c r="E254" t="s">
        <v>250</v>
      </c>
      <c r="F254" t="s">
        <v>336</v>
      </c>
      <c r="G254" t="s">
        <v>929</v>
      </c>
      <c r="I254">
        <v>1</v>
      </c>
    </row>
    <row r="255" spans="1:9">
      <c r="A255">
        <v>3022655</v>
      </c>
      <c r="C255" t="s">
        <v>930</v>
      </c>
      <c r="D255" t="s">
        <v>931</v>
      </c>
      <c r="E255" t="s">
        <v>250</v>
      </c>
      <c r="F255" t="s">
        <v>377</v>
      </c>
      <c r="G255" t="s">
        <v>932</v>
      </c>
      <c r="I255">
        <v>1</v>
      </c>
    </row>
    <row r="256" spans="1:9">
      <c r="A256">
        <v>3022658</v>
      </c>
      <c r="C256" t="s">
        <v>933</v>
      </c>
      <c r="D256" t="s">
        <v>934</v>
      </c>
      <c r="E256" t="s">
        <v>250</v>
      </c>
      <c r="F256" t="s">
        <v>377</v>
      </c>
      <c r="G256" t="s">
        <v>935</v>
      </c>
      <c r="I256">
        <v>1</v>
      </c>
    </row>
    <row r="257" spans="1:9">
      <c r="A257">
        <v>3022665</v>
      </c>
      <c r="C257" t="s">
        <v>936</v>
      </c>
      <c r="D257" t="s">
        <v>937</v>
      </c>
      <c r="E257" t="s">
        <v>250</v>
      </c>
      <c r="F257" t="s">
        <v>332</v>
      </c>
      <c r="G257" t="s">
        <v>938</v>
      </c>
      <c r="I257">
        <v>1</v>
      </c>
    </row>
    <row r="258" spans="1:9">
      <c r="A258">
        <v>3022668</v>
      </c>
      <c r="B258">
        <v>6302181</v>
      </c>
      <c r="C258" t="s">
        <v>939</v>
      </c>
      <c r="D258" t="s">
        <v>940</v>
      </c>
      <c r="E258" t="s">
        <v>250</v>
      </c>
      <c r="F258" t="s">
        <v>332</v>
      </c>
      <c r="G258" t="s">
        <v>941</v>
      </c>
      <c r="I258">
        <v>1</v>
      </c>
    </row>
    <row r="259" spans="1:9">
      <c r="A259">
        <v>3022669</v>
      </c>
      <c r="B259">
        <v>6302222</v>
      </c>
      <c r="C259" t="s">
        <v>942</v>
      </c>
      <c r="D259" t="s">
        <v>943</v>
      </c>
      <c r="E259" t="s">
        <v>250</v>
      </c>
      <c r="F259" t="s">
        <v>332</v>
      </c>
      <c r="G259" t="s">
        <v>938</v>
      </c>
      <c r="I259">
        <v>1</v>
      </c>
    </row>
    <row r="260" spans="1:9">
      <c r="A260">
        <v>3022670</v>
      </c>
      <c r="C260" t="s">
        <v>944</v>
      </c>
      <c r="D260" t="s">
        <v>945</v>
      </c>
      <c r="E260" t="s">
        <v>250</v>
      </c>
      <c r="F260" t="s">
        <v>332</v>
      </c>
      <c r="G260" t="s">
        <v>938</v>
      </c>
      <c r="I260">
        <v>3</v>
      </c>
    </row>
    <row r="261" spans="1:9">
      <c r="A261">
        <v>3022671</v>
      </c>
      <c r="B261">
        <v>6301770</v>
      </c>
      <c r="C261" t="s">
        <v>946</v>
      </c>
      <c r="D261" t="s">
        <v>947</v>
      </c>
      <c r="E261" t="s">
        <v>250</v>
      </c>
      <c r="F261" t="s">
        <v>332</v>
      </c>
      <c r="G261" t="s">
        <v>333</v>
      </c>
      <c r="I261">
        <v>3</v>
      </c>
    </row>
    <row r="262" spans="1:9">
      <c r="A262">
        <v>3022702</v>
      </c>
      <c r="B262">
        <v>6302117</v>
      </c>
      <c r="C262" t="s">
        <v>948</v>
      </c>
      <c r="D262" t="s">
        <v>949</v>
      </c>
      <c r="E262" t="s">
        <v>250</v>
      </c>
      <c r="F262" t="s">
        <v>301</v>
      </c>
      <c r="G262" t="s">
        <v>302</v>
      </c>
      <c r="I262">
        <v>1</v>
      </c>
    </row>
    <row r="263" spans="1:9">
      <c r="A263">
        <v>3022722</v>
      </c>
      <c r="B263">
        <v>6302128</v>
      </c>
      <c r="C263" t="s">
        <v>950</v>
      </c>
      <c r="D263" t="s">
        <v>951</v>
      </c>
      <c r="E263" t="s">
        <v>250</v>
      </c>
      <c r="F263" t="s">
        <v>293</v>
      </c>
      <c r="G263" t="s">
        <v>458</v>
      </c>
      <c r="I263">
        <v>1</v>
      </c>
    </row>
    <row r="264" spans="1:9">
      <c r="A264">
        <v>3022728</v>
      </c>
      <c r="B264">
        <v>6302137</v>
      </c>
      <c r="C264" t="s">
        <v>952</v>
      </c>
      <c r="D264" t="s">
        <v>953</v>
      </c>
      <c r="E264" t="s">
        <v>250</v>
      </c>
      <c r="F264" t="s">
        <v>293</v>
      </c>
      <c r="G264" t="s">
        <v>954</v>
      </c>
      <c r="I264">
        <v>1</v>
      </c>
    </row>
    <row r="265" spans="1:9">
      <c r="A265">
        <v>3022729</v>
      </c>
      <c r="C265" t="s">
        <v>955</v>
      </c>
      <c r="D265" t="s">
        <v>956</v>
      </c>
      <c r="E265" t="s">
        <v>250</v>
      </c>
      <c r="F265" t="s">
        <v>293</v>
      </c>
      <c r="G265" t="s">
        <v>448</v>
      </c>
      <c r="I265">
        <v>1</v>
      </c>
    </row>
    <row r="266" spans="1:9">
      <c r="A266">
        <v>3022745</v>
      </c>
      <c r="B266">
        <v>6302156</v>
      </c>
      <c r="C266" t="s">
        <v>957</v>
      </c>
      <c r="D266" t="s">
        <v>958</v>
      </c>
      <c r="E266" t="s">
        <v>250</v>
      </c>
      <c r="F266" t="s">
        <v>293</v>
      </c>
      <c r="G266" t="s">
        <v>959</v>
      </c>
      <c r="I266">
        <v>1</v>
      </c>
    </row>
    <row r="267" spans="1:9">
      <c r="A267">
        <v>3022750</v>
      </c>
      <c r="C267" t="s">
        <v>960</v>
      </c>
      <c r="D267" t="s">
        <v>961</v>
      </c>
      <c r="E267" t="s">
        <v>250</v>
      </c>
      <c r="F267" t="s">
        <v>293</v>
      </c>
      <c r="G267" t="s">
        <v>962</v>
      </c>
      <c r="I267">
        <v>1</v>
      </c>
    </row>
    <row r="268" spans="1:9">
      <c r="A268">
        <v>3022781</v>
      </c>
      <c r="B268">
        <v>6302185</v>
      </c>
      <c r="C268" t="s">
        <v>963</v>
      </c>
      <c r="D268" t="s">
        <v>964</v>
      </c>
      <c r="E268" t="s">
        <v>250</v>
      </c>
      <c r="F268" t="s">
        <v>293</v>
      </c>
      <c r="G268" t="s">
        <v>431</v>
      </c>
      <c r="I268">
        <v>1</v>
      </c>
    </row>
    <row r="269" spans="1:9">
      <c r="A269">
        <v>3022796</v>
      </c>
      <c r="C269" t="s">
        <v>965</v>
      </c>
      <c r="D269" t="s">
        <v>966</v>
      </c>
      <c r="E269" t="s">
        <v>250</v>
      </c>
      <c r="F269" t="s">
        <v>967</v>
      </c>
      <c r="G269" t="s">
        <v>968</v>
      </c>
      <c r="I269">
        <v>2</v>
      </c>
    </row>
    <row r="270" spans="1:9">
      <c r="A270">
        <v>3022815</v>
      </c>
      <c r="B270">
        <v>6302143</v>
      </c>
      <c r="C270" t="s">
        <v>969</v>
      </c>
      <c r="D270" t="s">
        <v>970</v>
      </c>
      <c r="E270" t="s">
        <v>250</v>
      </c>
      <c r="F270" t="s">
        <v>293</v>
      </c>
      <c r="G270" t="s">
        <v>453</v>
      </c>
      <c r="I270">
        <v>1</v>
      </c>
    </row>
    <row r="271" spans="1:9">
      <c r="A271">
        <v>3022828</v>
      </c>
      <c r="B271">
        <v>6302129</v>
      </c>
      <c r="C271" t="s">
        <v>971</v>
      </c>
      <c r="D271" t="s">
        <v>972</v>
      </c>
      <c r="E271" t="s">
        <v>250</v>
      </c>
      <c r="F271" t="s">
        <v>293</v>
      </c>
      <c r="G271" t="s">
        <v>458</v>
      </c>
      <c r="I271">
        <v>1</v>
      </c>
    </row>
    <row r="272" spans="1:9">
      <c r="A272">
        <v>3022838</v>
      </c>
      <c r="B272">
        <v>6302159</v>
      </c>
      <c r="C272" t="s">
        <v>973</v>
      </c>
      <c r="D272" t="s">
        <v>974</v>
      </c>
      <c r="E272" t="s">
        <v>250</v>
      </c>
      <c r="F272" t="s">
        <v>293</v>
      </c>
      <c r="G272" t="s">
        <v>959</v>
      </c>
      <c r="I272">
        <v>1</v>
      </c>
    </row>
    <row r="273" spans="1:9">
      <c r="A273">
        <v>3022840</v>
      </c>
      <c r="B273">
        <v>6302186</v>
      </c>
      <c r="C273" t="s">
        <v>975</v>
      </c>
      <c r="D273" t="s">
        <v>976</v>
      </c>
      <c r="E273" t="s">
        <v>250</v>
      </c>
      <c r="F273" t="s">
        <v>293</v>
      </c>
      <c r="G273" t="s">
        <v>431</v>
      </c>
      <c r="I273">
        <v>1</v>
      </c>
    </row>
    <row r="274" spans="1:9">
      <c r="A274">
        <v>3022845</v>
      </c>
      <c r="B274">
        <v>6302180</v>
      </c>
      <c r="C274" t="s">
        <v>977</v>
      </c>
      <c r="D274" t="s">
        <v>978</v>
      </c>
      <c r="E274" t="s">
        <v>250</v>
      </c>
      <c r="F274" t="s">
        <v>259</v>
      </c>
      <c r="G274" t="s">
        <v>979</v>
      </c>
      <c r="I274">
        <v>1</v>
      </c>
    </row>
    <row r="275" spans="1:9">
      <c r="A275">
        <v>3022851</v>
      </c>
      <c r="B275">
        <v>6302146</v>
      </c>
      <c r="C275" t="s">
        <v>980</v>
      </c>
      <c r="D275" t="s">
        <v>981</v>
      </c>
      <c r="E275" t="s">
        <v>250</v>
      </c>
      <c r="F275" t="s">
        <v>982</v>
      </c>
      <c r="G275" t="s">
        <v>983</v>
      </c>
      <c r="I275">
        <v>1</v>
      </c>
    </row>
    <row r="276" spans="1:9">
      <c r="A276">
        <v>3022870</v>
      </c>
      <c r="C276" t="s">
        <v>984</v>
      </c>
      <c r="D276" t="s">
        <v>985</v>
      </c>
      <c r="E276" t="s">
        <v>250</v>
      </c>
      <c r="F276" t="s">
        <v>640</v>
      </c>
      <c r="G276" t="s">
        <v>986</v>
      </c>
      <c r="I276">
        <v>2</v>
      </c>
    </row>
    <row r="277" spans="1:9">
      <c r="A277">
        <v>3022886</v>
      </c>
      <c r="C277" t="s">
        <v>987</v>
      </c>
      <c r="D277" t="s">
        <v>988</v>
      </c>
      <c r="E277" t="s">
        <v>250</v>
      </c>
      <c r="F277" t="s">
        <v>259</v>
      </c>
      <c r="G277" t="s">
        <v>989</v>
      </c>
      <c r="I277">
        <v>2</v>
      </c>
    </row>
    <row r="278" spans="1:9">
      <c r="A278">
        <v>3022897</v>
      </c>
      <c r="B278">
        <v>6301911</v>
      </c>
      <c r="C278" t="s">
        <v>990</v>
      </c>
      <c r="D278" t="s">
        <v>991</v>
      </c>
      <c r="E278" t="s">
        <v>250</v>
      </c>
      <c r="F278" t="s">
        <v>336</v>
      </c>
      <c r="G278" t="s">
        <v>337</v>
      </c>
      <c r="I278">
        <v>3</v>
      </c>
    </row>
    <row r="279" spans="1:9">
      <c r="A279">
        <v>3022902</v>
      </c>
      <c r="B279">
        <v>6302235</v>
      </c>
      <c r="C279" t="s">
        <v>992</v>
      </c>
      <c r="D279" t="s">
        <v>993</v>
      </c>
      <c r="E279" t="s">
        <v>250</v>
      </c>
      <c r="F279" t="s">
        <v>478</v>
      </c>
      <c r="G279" t="s">
        <v>479</v>
      </c>
      <c r="I279">
        <v>2</v>
      </c>
    </row>
    <row r="280" spans="1:9">
      <c r="A280">
        <v>3022910</v>
      </c>
      <c r="B280">
        <v>6302116</v>
      </c>
      <c r="C280" t="s">
        <v>994</v>
      </c>
      <c r="D280" t="s">
        <v>995</v>
      </c>
      <c r="E280" t="s">
        <v>250</v>
      </c>
      <c r="F280" t="s">
        <v>359</v>
      </c>
      <c r="G280" t="s">
        <v>360</v>
      </c>
      <c r="I280">
        <v>1</v>
      </c>
    </row>
    <row r="281" spans="1:9">
      <c r="A281">
        <v>3022945</v>
      </c>
      <c r="B281">
        <v>6302160</v>
      </c>
      <c r="C281" t="s">
        <v>996</v>
      </c>
      <c r="D281" t="s">
        <v>997</v>
      </c>
      <c r="E281" t="s">
        <v>250</v>
      </c>
      <c r="F281" t="s">
        <v>293</v>
      </c>
      <c r="G281" t="s">
        <v>431</v>
      </c>
      <c r="I281">
        <v>1</v>
      </c>
    </row>
    <row r="282" spans="1:9">
      <c r="A282">
        <v>3022948</v>
      </c>
      <c r="B282">
        <v>6302225</v>
      </c>
      <c r="C282" t="s">
        <v>998</v>
      </c>
      <c r="D282" t="s">
        <v>999</v>
      </c>
      <c r="E282" t="s">
        <v>250</v>
      </c>
      <c r="F282" t="s">
        <v>259</v>
      </c>
      <c r="G282" t="s">
        <v>736</v>
      </c>
      <c r="I282">
        <v>1</v>
      </c>
    </row>
    <row r="283" spans="1:9">
      <c r="A283">
        <v>3022949</v>
      </c>
      <c r="C283" t="s">
        <v>1000</v>
      </c>
      <c r="D283" t="s">
        <v>1001</v>
      </c>
      <c r="E283" t="s">
        <v>250</v>
      </c>
      <c r="F283" t="s">
        <v>726</v>
      </c>
      <c r="G283" t="s">
        <v>727</v>
      </c>
      <c r="I283">
        <v>1</v>
      </c>
    </row>
    <row r="284" spans="1:9">
      <c r="A284">
        <v>3022952</v>
      </c>
      <c r="B284">
        <v>6302105</v>
      </c>
      <c r="C284" t="s">
        <v>1002</v>
      </c>
      <c r="D284" t="s">
        <v>1003</v>
      </c>
      <c r="E284" t="s">
        <v>250</v>
      </c>
      <c r="F284" t="s">
        <v>297</v>
      </c>
      <c r="G284" t="s">
        <v>1004</v>
      </c>
      <c r="I284">
        <v>2</v>
      </c>
    </row>
    <row r="285" spans="1:9">
      <c r="A285">
        <v>3022967</v>
      </c>
      <c r="B285">
        <v>6302015</v>
      </c>
      <c r="C285" t="s">
        <v>1005</v>
      </c>
      <c r="D285" t="s">
        <v>1006</v>
      </c>
      <c r="E285" t="s">
        <v>250</v>
      </c>
      <c r="F285" t="s">
        <v>408</v>
      </c>
      <c r="G285" t="s">
        <v>604</v>
      </c>
      <c r="I285">
        <v>2</v>
      </c>
    </row>
    <row r="286" spans="1:9">
      <c r="A286">
        <v>3022969</v>
      </c>
      <c r="B286">
        <v>6302151</v>
      </c>
      <c r="C286" t="s">
        <v>1007</v>
      </c>
      <c r="D286" t="s">
        <v>1008</v>
      </c>
      <c r="E286" t="s">
        <v>250</v>
      </c>
      <c r="F286" t="s">
        <v>408</v>
      </c>
      <c r="G286" t="s">
        <v>875</v>
      </c>
      <c r="I286">
        <v>1</v>
      </c>
    </row>
    <row r="287" spans="1:9">
      <c r="A287">
        <v>3022971</v>
      </c>
      <c r="C287" t="s">
        <v>1009</v>
      </c>
      <c r="D287" t="s">
        <v>1010</v>
      </c>
      <c r="E287" t="s">
        <v>250</v>
      </c>
      <c r="F287" t="s">
        <v>1011</v>
      </c>
      <c r="G287" t="s">
        <v>1012</v>
      </c>
      <c r="I287">
        <v>3</v>
      </c>
    </row>
    <row r="288" spans="1:9">
      <c r="A288">
        <v>3022974</v>
      </c>
      <c r="B288">
        <v>6302018</v>
      </c>
      <c r="C288" t="s">
        <v>1013</v>
      </c>
      <c r="D288" t="s">
        <v>1014</v>
      </c>
      <c r="E288" t="s">
        <v>250</v>
      </c>
      <c r="F288" t="s">
        <v>259</v>
      </c>
      <c r="G288" t="s">
        <v>670</v>
      </c>
      <c r="I288">
        <v>2</v>
      </c>
    </row>
    <row r="289" spans="1:9">
      <c r="A289">
        <v>3022980</v>
      </c>
      <c r="B289">
        <v>6301993</v>
      </c>
      <c r="C289" t="s">
        <v>1015</v>
      </c>
      <c r="D289" t="s">
        <v>1016</v>
      </c>
      <c r="E289" t="s">
        <v>250</v>
      </c>
      <c r="F289" t="s">
        <v>270</v>
      </c>
      <c r="G289" t="s">
        <v>697</v>
      </c>
      <c r="I289">
        <v>2</v>
      </c>
    </row>
    <row r="290" spans="1:9">
      <c r="A290">
        <v>3023008</v>
      </c>
      <c r="B290">
        <v>6302161</v>
      </c>
      <c r="C290" t="s">
        <v>1017</v>
      </c>
      <c r="D290" t="s">
        <v>1018</v>
      </c>
      <c r="E290" t="s">
        <v>250</v>
      </c>
      <c r="F290" t="s">
        <v>270</v>
      </c>
      <c r="G290" t="s">
        <v>709</v>
      </c>
      <c r="I290">
        <v>2</v>
      </c>
    </row>
    <row r="291" spans="1:9">
      <c r="A291">
        <v>3023088</v>
      </c>
      <c r="B291">
        <v>6302207</v>
      </c>
      <c r="C291" t="s">
        <v>1019</v>
      </c>
      <c r="D291" t="s">
        <v>1020</v>
      </c>
      <c r="E291" t="s">
        <v>250</v>
      </c>
      <c r="F291" t="s">
        <v>321</v>
      </c>
      <c r="G291" t="s">
        <v>1021</v>
      </c>
      <c r="I291">
        <v>2</v>
      </c>
    </row>
    <row r="292" spans="1:9">
      <c r="A292">
        <v>3023097</v>
      </c>
      <c r="C292" t="s">
        <v>1022</v>
      </c>
      <c r="D292" t="s">
        <v>1023</v>
      </c>
      <c r="E292" t="s">
        <v>250</v>
      </c>
      <c r="F292" t="s">
        <v>259</v>
      </c>
      <c r="G292" t="s">
        <v>806</v>
      </c>
      <c r="I292">
        <v>2</v>
      </c>
    </row>
    <row r="293" spans="1:9">
      <c r="A293">
        <v>3023151</v>
      </c>
      <c r="B293">
        <v>6301841</v>
      </c>
      <c r="C293" t="s">
        <v>1024</v>
      </c>
      <c r="D293" t="s">
        <v>1025</v>
      </c>
      <c r="E293" t="s">
        <v>250</v>
      </c>
      <c r="F293" t="s">
        <v>293</v>
      </c>
      <c r="G293" t="s">
        <v>453</v>
      </c>
      <c r="I293">
        <v>3</v>
      </c>
    </row>
    <row r="294" spans="1:9">
      <c r="A294">
        <v>3023169</v>
      </c>
      <c r="B294">
        <v>6302064</v>
      </c>
      <c r="C294" t="s">
        <v>1026</v>
      </c>
      <c r="D294" t="s">
        <v>1027</v>
      </c>
      <c r="E294" t="s">
        <v>250</v>
      </c>
      <c r="F294" t="s">
        <v>293</v>
      </c>
      <c r="G294" t="s">
        <v>1028</v>
      </c>
      <c r="I294">
        <v>2</v>
      </c>
    </row>
    <row r="295" spans="1:9">
      <c r="A295">
        <v>3023198</v>
      </c>
      <c r="C295" t="s">
        <v>1029</v>
      </c>
      <c r="D295" t="s">
        <v>1030</v>
      </c>
      <c r="E295" t="s">
        <v>250</v>
      </c>
      <c r="F295" t="s">
        <v>251</v>
      </c>
      <c r="G295" t="s">
        <v>1031</v>
      </c>
      <c r="I295">
        <v>1</v>
      </c>
    </row>
    <row r="296" spans="1:9">
      <c r="A296">
        <v>3023253</v>
      </c>
      <c r="C296" t="s">
        <v>1032</v>
      </c>
      <c r="D296" t="s">
        <v>1033</v>
      </c>
      <c r="E296" t="s">
        <v>250</v>
      </c>
      <c r="F296" t="s">
        <v>619</v>
      </c>
      <c r="G296" t="s">
        <v>1034</v>
      </c>
      <c r="I296">
        <v>1</v>
      </c>
    </row>
    <row r="297" spans="1:9">
      <c r="A297">
        <v>3023261</v>
      </c>
      <c r="C297" t="s">
        <v>1035</v>
      </c>
      <c r="D297" t="s">
        <v>1036</v>
      </c>
      <c r="E297" t="s">
        <v>250</v>
      </c>
      <c r="F297" t="s">
        <v>259</v>
      </c>
      <c r="G297" t="s">
        <v>772</v>
      </c>
      <c r="I297">
        <v>2</v>
      </c>
    </row>
    <row r="298" spans="1:9">
      <c r="A298">
        <v>3023265</v>
      </c>
      <c r="C298" t="s">
        <v>1037</v>
      </c>
      <c r="D298" t="s">
        <v>1038</v>
      </c>
      <c r="E298" t="s">
        <v>250</v>
      </c>
      <c r="F298" t="s">
        <v>259</v>
      </c>
      <c r="G298" t="s">
        <v>1039</v>
      </c>
      <c r="I298">
        <v>2</v>
      </c>
    </row>
    <row r="299" spans="1:9">
      <c r="A299">
        <v>3023266</v>
      </c>
      <c r="C299" t="s">
        <v>1040</v>
      </c>
      <c r="D299" t="s">
        <v>1041</v>
      </c>
      <c r="E299" t="s">
        <v>250</v>
      </c>
      <c r="F299" t="s">
        <v>259</v>
      </c>
      <c r="G299" t="s">
        <v>1039</v>
      </c>
      <c r="I299">
        <v>2</v>
      </c>
    </row>
    <row r="300" spans="1:9">
      <c r="A300">
        <v>3023267</v>
      </c>
      <c r="C300" t="s">
        <v>1042</v>
      </c>
      <c r="D300" t="s">
        <v>1043</v>
      </c>
      <c r="E300" t="s">
        <v>250</v>
      </c>
      <c r="F300" t="s">
        <v>259</v>
      </c>
      <c r="G300" t="s">
        <v>1044</v>
      </c>
      <c r="I300">
        <v>2</v>
      </c>
    </row>
    <row r="301" spans="1:9">
      <c r="A301">
        <v>3023268</v>
      </c>
      <c r="C301" t="s">
        <v>1045</v>
      </c>
      <c r="D301" t="s">
        <v>1046</v>
      </c>
      <c r="E301" t="s">
        <v>250</v>
      </c>
      <c r="F301" t="s">
        <v>259</v>
      </c>
      <c r="G301" t="s">
        <v>1039</v>
      </c>
      <c r="I301">
        <v>2</v>
      </c>
    </row>
    <row r="302" spans="1:9">
      <c r="A302">
        <v>3023270</v>
      </c>
      <c r="C302" t="s">
        <v>1047</v>
      </c>
      <c r="D302" t="s">
        <v>1048</v>
      </c>
      <c r="E302" t="s">
        <v>250</v>
      </c>
      <c r="F302" t="s">
        <v>259</v>
      </c>
      <c r="G302" t="s">
        <v>1049</v>
      </c>
      <c r="I302">
        <v>3</v>
      </c>
    </row>
    <row r="303" spans="1:9">
      <c r="A303">
        <v>3023289</v>
      </c>
      <c r="B303">
        <v>6301978</v>
      </c>
      <c r="C303" t="s">
        <v>1050</v>
      </c>
      <c r="D303" t="s">
        <v>1051</v>
      </c>
      <c r="E303" t="s">
        <v>250</v>
      </c>
      <c r="F303" t="s">
        <v>259</v>
      </c>
      <c r="G303" t="s">
        <v>267</v>
      </c>
      <c r="I303">
        <v>2</v>
      </c>
    </row>
    <row r="304" spans="1:9">
      <c r="A304">
        <v>3023294</v>
      </c>
      <c r="C304" t="s">
        <v>1052</v>
      </c>
      <c r="D304" t="s">
        <v>1053</v>
      </c>
      <c r="E304" t="s">
        <v>250</v>
      </c>
      <c r="F304" t="s">
        <v>534</v>
      </c>
      <c r="G304" t="s">
        <v>764</v>
      </c>
      <c r="I304">
        <v>2</v>
      </c>
    </row>
    <row r="305" spans="1:9">
      <c r="A305">
        <v>3023298</v>
      </c>
      <c r="C305" t="s">
        <v>1054</v>
      </c>
      <c r="D305" t="s">
        <v>1055</v>
      </c>
      <c r="E305" t="s">
        <v>250</v>
      </c>
      <c r="F305" t="s">
        <v>534</v>
      </c>
      <c r="G305" t="s">
        <v>764</v>
      </c>
      <c r="I305">
        <v>2</v>
      </c>
    </row>
    <row r="306" spans="1:9">
      <c r="A306">
        <v>3023323</v>
      </c>
      <c r="B306">
        <v>6301815</v>
      </c>
      <c r="C306" t="s">
        <v>1056</v>
      </c>
      <c r="D306" t="s">
        <v>1057</v>
      </c>
      <c r="E306" t="s">
        <v>250</v>
      </c>
      <c r="F306" t="s">
        <v>270</v>
      </c>
      <c r="G306" t="s">
        <v>697</v>
      </c>
      <c r="I306">
        <v>3</v>
      </c>
    </row>
    <row r="307" spans="1:9">
      <c r="A307">
        <v>3023380</v>
      </c>
      <c r="B307">
        <v>6302052</v>
      </c>
      <c r="C307" t="s">
        <v>1058</v>
      </c>
      <c r="D307" t="s">
        <v>1059</v>
      </c>
      <c r="E307" t="s">
        <v>250</v>
      </c>
      <c r="F307" t="s">
        <v>370</v>
      </c>
      <c r="G307" t="s">
        <v>1060</v>
      </c>
      <c r="I307">
        <v>2</v>
      </c>
    </row>
    <row r="308" spans="1:9">
      <c r="A308">
        <v>3023390</v>
      </c>
      <c r="B308">
        <v>6302012</v>
      </c>
      <c r="C308" t="s">
        <v>1061</v>
      </c>
      <c r="D308" t="s">
        <v>1062</v>
      </c>
      <c r="E308" t="s">
        <v>250</v>
      </c>
      <c r="F308" t="s">
        <v>687</v>
      </c>
      <c r="G308" t="s">
        <v>899</v>
      </c>
      <c r="I308">
        <v>2</v>
      </c>
    </row>
    <row r="309" spans="1:9">
      <c r="A309">
        <v>3023419</v>
      </c>
      <c r="C309" t="s">
        <v>1063</v>
      </c>
      <c r="D309" t="s">
        <v>1064</v>
      </c>
      <c r="E309" t="s">
        <v>250</v>
      </c>
      <c r="F309" t="s">
        <v>577</v>
      </c>
      <c r="G309" t="s">
        <v>818</v>
      </c>
      <c r="I309">
        <v>2</v>
      </c>
    </row>
    <row r="310" spans="1:9">
      <c r="A310">
        <v>3023432</v>
      </c>
      <c r="B310">
        <v>6302088</v>
      </c>
      <c r="C310" t="s">
        <v>1065</v>
      </c>
      <c r="D310" t="s">
        <v>1066</v>
      </c>
      <c r="E310" t="s">
        <v>250</v>
      </c>
      <c r="F310" t="s">
        <v>293</v>
      </c>
      <c r="G310" t="s">
        <v>1067</v>
      </c>
      <c r="I310">
        <v>3</v>
      </c>
    </row>
    <row r="311" spans="1:9">
      <c r="A311">
        <v>3023456</v>
      </c>
      <c r="B311">
        <v>6302042</v>
      </c>
      <c r="C311" t="s">
        <v>1068</v>
      </c>
      <c r="D311" t="s">
        <v>1069</v>
      </c>
      <c r="E311" t="s">
        <v>250</v>
      </c>
      <c r="F311" t="s">
        <v>577</v>
      </c>
      <c r="G311" t="s">
        <v>818</v>
      </c>
      <c r="I311">
        <v>2</v>
      </c>
    </row>
    <row r="312" spans="1:9">
      <c r="A312">
        <v>3023524</v>
      </c>
      <c r="B312">
        <v>6302040</v>
      </c>
      <c r="C312" t="s">
        <v>1070</v>
      </c>
      <c r="D312" t="s">
        <v>1071</v>
      </c>
      <c r="E312" t="s">
        <v>250</v>
      </c>
      <c r="F312" t="s">
        <v>577</v>
      </c>
      <c r="G312" t="s">
        <v>597</v>
      </c>
      <c r="I312">
        <v>2</v>
      </c>
    </row>
    <row r="313" spans="1:9">
      <c r="A313">
        <v>3023536</v>
      </c>
      <c r="B313">
        <v>6302016</v>
      </c>
      <c r="C313" t="s">
        <v>1072</v>
      </c>
      <c r="D313" t="s">
        <v>1073</v>
      </c>
      <c r="E313" t="s">
        <v>250</v>
      </c>
      <c r="F313" t="s">
        <v>408</v>
      </c>
      <c r="G313" t="s">
        <v>1074</v>
      </c>
      <c r="I313">
        <v>2</v>
      </c>
    </row>
    <row r="314" spans="1:9">
      <c r="A314">
        <v>3023563</v>
      </c>
      <c r="C314" t="s">
        <v>1075</v>
      </c>
      <c r="D314" t="s">
        <v>1076</v>
      </c>
      <c r="E314" t="s">
        <v>250</v>
      </c>
      <c r="F314" t="s">
        <v>837</v>
      </c>
      <c r="G314" t="s">
        <v>1077</v>
      </c>
      <c r="I314">
        <v>1</v>
      </c>
    </row>
    <row r="315" spans="1:9">
      <c r="A315">
        <v>3023580</v>
      </c>
      <c r="C315" t="s">
        <v>1078</v>
      </c>
      <c r="D315" t="s">
        <v>1079</v>
      </c>
      <c r="E315" t="s">
        <v>250</v>
      </c>
      <c r="F315" t="s">
        <v>336</v>
      </c>
      <c r="G315" t="s">
        <v>1080</v>
      </c>
      <c r="I315">
        <v>2</v>
      </c>
    </row>
    <row r="316" spans="1:9">
      <c r="A316">
        <v>3023600</v>
      </c>
      <c r="B316">
        <v>6302220</v>
      </c>
      <c r="C316" t="s">
        <v>1081</v>
      </c>
      <c r="D316" t="s">
        <v>1082</v>
      </c>
      <c r="E316" t="s">
        <v>250</v>
      </c>
      <c r="F316" t="s">
        <v>712</v>
      </c>
      <c r="G316" t="s">
        <v>1083</v>
      </c>
      <c r="I316">
        <v>2</v>
      </c>
    </row>
    <row r="317" spans="1:9">
      <c r="A317">
        <v>3023609</v>
      </c>
      <c r="C317" t="s">
        <v>1084</v>
      </c>
      <c r="D317" t="s">
        <v>1085</v>
      </c>
      <c r="E317" t="s">
        <v>250</v>
      </c>
      <c r="F317" t="s">
        <v>1086</v>
      </c>
      <c r="G317" t="s">
        <v>1087</v>
      </c>
      <c r="I317">
        <v>2</v>
      </c>
    </row>
    <row r="318" spans="1:9">
      <c r="A318">
        <v>3023627</v>
      </c>
      <c r="B318">
        <v>6301988</v>
      </c>
      <c r="C318" t="s">
        <v>1088</v>
      </c>
      <c r="D318" t="s">
        <v>1089</v>
      </c>
      <c r="E318" t="s">
        <v>250</v>
      </c>
      <c r="F318" t="s">
        <v>347</v>
      </c>
      <c r="G318" t="s">
        <v>348</v>
      </c>
      <c r="I318">
        <v>2</v>
      </c>
    </row>
    <row r="319" spans="1:9">
      <c r="A319">
        <v>3023650</v>
      </c>
      <c r="C319" t="s">
        <v>1090</v>
      </c>
      <c r="D319" t="s">
        <v>1091</v>
      </c>
      <c r="E319" t="s">
        <v>250</v>
      </c>
      <c r="F319" t="s">
        <v>251</v>
      </c>
      <c r="G319" t="s">
        <v>1092</v>
      </c>
      <c r="I319">
        <v>2</v>
      </c>
    </row>
    <row r="320" spans="1:9">
      <c r="A320">
        <v>3023687</v>
      </c>
      <c r="C320" t="s">
        <v>1093</v>
      </c>
      <c r="D320" t="s">
        <v>1094</v>
      </c>
      <c r="E320" t="s">
        <v>250</v>
      </c>
      <c r="F320" t="s">
        <v>640</v>
      </c>
      <c r="G320" t="s">
        <v>1095</v>
      </c>
      <c r="I320">
        <v>3</v>
      </c>
    </row>
    <row r="321" spans="1:9">
      <c r="A321">
        <v>3023692</v>
      </c>
      <c r="C321" t="s">
        <v>1096</v>
      </c>
      <c r="D321" t="s">
        <v>1097</v>
      </c>
      <c r="E321" t="s">
        <v>250</v>
      </c>
      <c r="F321" t="s">
        <v>259</v>
      </c>
      <c r="G321" t="s">
        <v>551</v>
      </c>
      <c r="I321">
        <v>2</v>
      </c>
    </row>
    <row r="322" spans="1:9">
      <c r="A322">
        <v>3023720</v>
      </c>
      <c r="C322" t="s">
        <v>1098</v>
      </c>
      <c r="D322" t="s">
        <v>1099</v>
      </c>
      <c r="E322" t="s">
        <v>250</v>
      </c>
      <c r="F322" t="s">
        <v>293</v>
      </c>
      <c r="G322" t="s">
        <v>1100</v>
      </c>
      <c r="I322">
        <v>2</v>
      </c>
    </row>
    <row r="323" spans="1:9">
      <c r="A323">
        <v>3023731</v>
      </c>
      <c r="B323">
        <v>6302166</v>
      </c>
      <c r="C323" t="s">
        <v>1101</v>
      </c>
      <c r="D323" t="s">
        <v>1102</v>
      </c>
      <c r="E323" t="s">
        <v>250</v>
      </c>
      <c r="F323" t="s">
        <v>279</v>
      </c>
      <c r="G323" t="s">
        <v>1103</v>
      </c>
      <c r="I323">
        <v>1</v>
      </c>
    </row>
    <row r="324" spans="1:9">
      <c r="A324">
        <v>3023732</v>
      </c>
      <c r="B324">
        <v>6302061</v>
      </c>
      <c r="C324" t="s">
        <v>1104</v>
      </c>
      <c r="D324" t="s">
        <v>1105</v>
      </c>
      <c r="E324" t="s">
        <v>250</v>
      </c>
      <c r="F324" t="s">
        <v>336</v>
      </c>
      <c r="G324" t="s">
        <v>337</v>
      </c>
      <c r="I324">
        <v>2</v>
      </c>
    </row>
    <row r="325" spans="1:9">
      <c r="A325">
        <v>3023742</v>
      </c>
      <c r="C325" t="s">
        <v>1106</v>
      </c>
      <c r="D325" t="s">
        <v>1107</v>
      </c>
      <c r="E325" t="s">
        <v>250</v>
      </c>
      <c r="F325" t="s">
        <v>259</v>
      </c>
      <c r="G325" t="s">
        <v>260</v>
      </c>
      <c r="I325">
        <v>3</v>
      </c>
    </row>
    <row r="326" spans="1:9">
      <c r="A326">
        <v>3023776</v>
      </c>
      <c r="B326">
        <v>6302163</v>
      </c>
      <c r="C326" t="s">
        <v>1108</v>
      </c>
      <c r="D326" t="s">
        <v>1109</v>
      </c>
      <c r="E326" t="s">
        <v>250</v>
      </c>
      <c r="F326" t="s">
        <v>270</v>
      </c>
      <c r="G326" t="s">
        <v>271</v>
      </c>
      <c r="I326">
        <v>1</v>
      </c>
    </row>
    <row r="327" spans="1:9">
      <c r="A327">
        <v>3023792</v>
      </c>
      <c r="B327">
        <v>6302164</v>
      </c>
      <c r="C327" t="s">
        <v>1110</v>
      </c>
      <c r="D327" t="s">
        <v>1111</v>
      </c>
      <c r="E327" t="s">
        <v>250</v>
      </c>
      <c r="F327" t="s">
        <v>270</v>
      </c>
      <c r="G327" t="s">
        <v>271</v>
      </c>
      <c r="I327">
        <v>1</v>
      </c>
    </row>
    <row r="328" spans="1:9">
      <c r="A328">
        <v>3023807</v>
      </c>
      <c r="B328">
        <v>6302125</v>
      </c>
      <c r="C328" t="s">
        <v>1112</v>
      </c>
      <c r="D328" t="s">
        <v>1113</v>
      </c>
      <c r="E328" t="s">
        <v>250</v>
      </c>
      <c r="F328" t="s">
        <v>286</v>
      </c>
      <c r="G328" t="s">
        <v>290</v>
      </c>
      <c r="I328">
        <v>1</v>
      </c>
    </row>
    <row r="329" spans="1:9">
      <c r="A329">
        <v>3023821</v>
      </c>
      <c r="C329" t="s">
        <v>1114</v>
      </c>
      <c r="D329" t="s">
        <v>1115</v>
      </c>
      <c r="E329" t="s">
        <v>250</v>
      </c>
      <c r="F329" t="s">
        <v>802</v>
      </c>
      <c r="G329" t="s">
        <v>1116</v>
      </c>
      <c r="I329">
        <v>3</v>
      </c>
    </row>
    <row r="330" spans="1:9">
      <c r="A330">
        <v>3023827</v>
      </c>
      <c r="B330">
        <v>6302211</v>
      </c>
      <c r="C330" t="s">
        <v>1037</v>
      </c>
      <c r="D330" t="s">
        <v>1117</v>
      </c>
      <c r="E330" t="s">
        <v>250</v>
      </c>
      <c r="F330" t="s">
        <v>325</v>
      </c>
      <c r="G330" t="s">
        <v>1118</v>
      </c>
      <c r="I330">
        <v>1</v>
      </c>
    </row>
    <row r="331" spans="1:9">
      <c r="A331">
        <v>3023832</v>
      </c>
      <c r="C331" t="s">
        <v>1119</v>
      </c>
      <c r="D331" t="s">
        <v>1120</v>
      </c>
      <c r="E331" t="s">
        <v>250</v>
      </c>
      <c r="F331" t="s">
        <v>802</v>
      </c>
      <c r="G331" t="s">
        <v>1121</v>
      </c>
      <c r="I331">
        <v>1</v>
      </c>
    </row>
    <row r="332" spans="1:9">
      <c r="A332">
        <v>3023881</v>
      </c>
      <c r="B332">
        <v>6302144</v>
      </c>
      <c r="C332" t="s">
        <v>1122</v>
      </c>
      <c r="D332" t="s">
        <v>1123</v>
      </c>
      <c r="E332" t="s">
        <v>250</v>
      </c>
      <c r="F332" t="s">
        <v>293</v>
      </c>
      <c r="G332" t="s">
        <v>431</v>
      </c>
      <c r="I332">
        <v>1</v>
      </c>
    </row>
    <row r="333" spans="1:9">
      <c r="A333">
        <v>3023901</v>
      </c>
      <c r="B333">
        <v>6302249</v>
      </c>
      <c r="C333" t="s">
        <v>1124</v>
      </c>
      <c r="D333" t="s">
        <v>1125</v>
      </c>
      <c r="E333" t="s">
        <v>250</v>
      </c>
      <c r="F333" t="s">
        <v>377</v>
      </c>
      <c r="G333" t="s">
        <v>1126</v>
      </c>
      <c r="I333">
        <v>1</v>
      </c>
    </row>
    <row r="334" spans="1:9">
      <c r="A334">
        <v>3023906</v>
      </c>
      <c r="B334">
        <v>6302162</v>
      </c>
      <c r="C334" t="s">
        <v>1127</v>
      </c>
      <c r="D334" t="s">
        <v>1128</v>
      </c>
      <c r="E334" t="s">
        <v>250</v>
      </c>
      <c r="F334" t="s">
        <v>270</v>
      </c>
      <c r="G334" t="s">
        <v>709</v>
      </c>
      <c r="I334">
        <v>1</v>
      </c>
    </row>
    <row r="335" spans="1:9">
      <c r="A335">
        <v>3023937</v>
      </c>
      <c r="B335">
        <v>6301950</v>
      </c>
      <c r="C335" t="s">
        <v>1129</v>
      </c>
      <c r="D335" t="s">
        <v>1130</v>
      </c>
      <c r="E335" t="s">
        <v>250</v>
      </c>
      <c r="F335" t="s">
        <v>293</v>
      </c>
      <c r="G335" t="s">
        <v>1131</v>
      </c>
      <c r="I335">
        <v>3</v>
      </c>
    </row>
    <row r="336" spans="1:9">
      <c r="A336">
        <v>3023942</v>
      </c>
      <c r="B336">
        <v>6301794</v>
      </c>
      <c r="C336" t="s">
        <v>1132</v>
      </c>
      <c r="D336" t="s">
        <v>1133</v>
      </c>
      <c r="E336" t="s">
        <v>250</v>
      </c>
      <c r="F336" t="s">
        <v>293</v>
      </c>
      <c r="G336" t="s">
        <v>458</v>
      </c>
      <c r="I336">
        <v>3</v>
      </c>
    </row>
    <row r="337" spans="1:9">
      <c r="A337">
        <v>3023974</v>
      </c>
      <c r="C337" t="s">
        <v>1134</v>
      </c>
      <c r="D337" t="s">
        <v>1135</v>
      </c>
      <c r="E337" t="s">
        <v>250</v>
      </c>
      <c r="F337" t="s">
        <v>270</v>
      </c>
      <c r="G337" t="s">
        <v>1136</v>
      </c>
      <c r="I337">
        <v>1</v>
      </c>
    </row>
    <row r="338" spans="1:9">
      <c r="A338">
        <v>3023976</v>
      </c>
      <c r="C338" t="s">
        <v>1137</v>
      </c>
      <c r="D338" t="s">
        <v>1138</v>
      </c>
      <c r="E338" t="s">
        <v>250</v>
      </c>
      <c r="F338" t="s">
        <v>251</v>
      </c>
      <c r="G338" t="s">
        <v>1031</v>
      </c>
      <c r="I338">
        <v>1</v>
      </c>
    </row>
    <row r="339" spans="1:9">
      <c r="A339">
        <v>3023985</v>
      </c>
      <c r="B339">
        <v>6302184</v>
      </c>
      <c r="C339" t="s">
        <v>1139</v>
      </c>
      <c r="D339" t="s">
        <v>1140</v>
      </c>
      <c r="E339" t="s">
        <v>250</v>
      </c>
      <c r="F339" t="s">
        <v>359</v>
      </c>
      <c r="G339" t="s">
        <v>360</v>
      </c>
      <c r="I339">
        <v>1</v>
      </c>
    </row>
    <row r="340" spans="1:9">
      <c r="A340">
        <v>3023988</v>
      </c>
      <c r="C340" t="s">
        <v>1141</v>
      </c>
      <c r="D340" t="s">
        <v>1142</v>
      </c>
      <c r="E340" t="s">
        <v>250</v>
      </c>
      <c r="F340" t="s">
        <v>279</v>
      </c>
      <c r="G340" t="s">
        <v>1143</v>
      </c>
      <c r="I340">
        <v>3</v>
      </c>
    </row>
    <row r="341" spans="1:9">
      <c r="A341">
        <v>3024007</v>
      </c>
      <c r="C341" t="s">
        <v>1144</v>
      </c>
      <c r="D341" t="s">
        <v>1145</v>
      </c>
      <c r="E341" t="s">
        <v>250</v>
      </c>
      <c r="F341" t="s">
        <v>286</v>
      </c>
      <c r="G341" t="s">
        <v>1146</v>
      </c>
      <c r="I341">
        <v>1</v>
      </c>
    </row>
    <row r="342" spans="1:9">
      <c r="A342">
        <v>3024015</v>
      </c>
      <c r="C342" t="s">
        <v>1147</v>
      </c>
      <c r="D342" t="s">
        <v>1148</v>
      </c>
      <c r="E342" t="s">
        <v>250</v>
      </c>
      <c r="F342" t="s">
        <v>259</v>
      </c>
      <c r="G342" t="s">
        <v>1039</v>
      </c>
      <c r="I342">
        <v>1</v>
      </c>
    </row>
    <row r="343" spans="1:9">
      <c r="A343">
        <v>3024016</v>
      </c>
      <c r="C343" t="s">
        <v>1149</v>
      </c>
      <c r="D343" t="s">
        <v>1150</v>
      </c>
      <c r="E343" t="s">
        <v>250</v>
      </c>
      <c r="F343" t="s">
        <v>259</v>
      </c>
      <c r="G343" t="s">
        <v>470</v>
      </c>
      <c r="I343">
        <v>1</v>
      </c>
    </row>
    <row r="344" spans="1:9">
      <c r="A344">
        <v>3024017</v>
      </c>
      <c r="C344" t="s">
        <v>1151</v>
      </c>
      <c r="D344" t="s">
        <v>1152</v>
      </c>
      <c r="E344" t="s">
        <v>250</v>
      </c>
      <c r="F344" t="s">
        <v>259</v>
      </c>
      <c r="G344" t="s">
        <v>1039</v>
      </c>
      <c r="I344">
        <v>1</v>
      </c>
    </row>
    <row r="345" spans="1:9">
      <c r="A345">
        <v>3024032</v>
      </c>
      <c r="B345">
        <v>6302026</v>
      </c>
      <c r="C345" t="s">
        <v>1153</v>
      </c>
      <c r="D345" t="s">
        <v>1154</v>
      </c>
      <c r="E345" t="s">
        <v>250</v>
      </c>
      <c r="F345" t="s">
        <v>336</v>
      </c>
      <c r="G345" t="s">
        <v>1155</v>
      </c>
      <c r="I345">
        <v>2</v>
      </c>
    </row>
    <row r="346" spans="1:9">
      <c r="A346">
        <v>3024033</v>
      </c>
      <c r="C346" t="s">
        <v>1156</v>
      </c>
      <c r="D346" t="s">
        <v>1157</v>
      </c>
      <c r="E346" t="s">
        <v>250</v>
      </c>
      <c r="F346" t="s">
        <v>259</v>
      </c>
      <c r="G346" t="s">
        <v>806</v>
      </c>
      <c r="I346">
        <v>1</v>
      </c>
    </row>
    <row r="347" spans="1:9">
      <c r="A347">
        <v>3024034</v>
      </c>
      <c r="C347" t="s">
        <v>1158</v>
      </c>
      <c r="D347" t="s">
        <v>1159</v>
      </c>
      <c r="E347" t="s">
        <v>250</v>
      </c>
      <c r="F347" t="s">
        <v>259</v>
      </c>
      <c r="G347" t="s">
        <v>1160</v>
      </c>
      <c r="I347">
        <v>1</v>
      </c>
    </row>
    <row r="348" spans="1:9">
      <c r="A348">
        <v>3024038</v>
      </c>
      <c r="C348" t="s">
        <v>1161</v>
      </c>
      <c r="D348" t="s">
        <v>1162</v>
      </c>
      <c r="E348" t="s">
        <v>250</v>
      </c>
      <c r="F348" t="s">
        <v>259</v>
      </c>
      <c r="G348" t="s">
        <v>772</v>
      </c>
      <c r="I348">
        <v>2</v>
      </c>
    </row>
    <row r="349" spans="1:9">
      <c r="A349">
        <v>3024051</v>
      </c>
      <c r="C349" t="s">
        <v>1163</v>
      </c>
      <c r="D349" t="s">
        <v>1164</v>
      </c>
      <c r="E349" t="s">
        <v>250</v>
      </c>
      <c r="F349" t="s">
        <v>726</v>
      </c>
      <c r="G349" t="s">
        <v>727</v>
      </c>
      <c r="I349">
        <v>1</v>
      </c>
    </row>
    <row r="350" spans="1:9">
      <c r="A350">
        <v>3024054</v>
      </c>
      <c r="C350" t="s">
        <v>1165</v>
      </c>
      <c r="D350" t="s">
        <v>1166</v>
      </c>
      <c r="E350" t="s">
        <v>250</v>
      </c>
      <c r="F350" t="s">
        <v>259</v>
      </c>
      <c r="G350" t="s">
        <v>806</v>
      </c>
      <c r="I350">
        <v>1</v>
      </c>
    </row>
    <row r="351" spans="1:9">
      <c r="A351">
        <v>3024057</v>
      </c>
      <c r="C351" t="s">
        <v>1167</v>
      </c>
      <c r="D351" t="s">
        <v>1168</v>
      </c>
      <c r="E351" t="s">
        <v>250</v>
      </c>
      <c r="F351" t="s">
        <v>259</v>
      </c>
      <c r="G351" t="s">
        <v>806</v>
      </c>
      <c r="I351">
        <v>1</v>
      </c>
    </row>
    <row r="352" spans="1:9">
      <c r="A352">
        <v>3024066</v>
      </c>
      <c r="C352" t="s">
        <v>1169</v>
      </c>
      <c r="D352" t="s">
        <v>1170</v>
      </c>
      <c r="E352" t="s">
        <v>250</v>
      </c>
      <c r="F352" t="s">
        <v>259</v>
      </c>
      <c r="G352" t="s">
        <v>772</v>
      </c>
      <c r="I352">
        <v>2</v>
      </c>
    </row>
    <row r="353" spans="1:9">
      <c r="A353">
        <v>3024069</v>
      </c>
      <c r="C353" t="s">
        <v>1171</v>
      </c>
      <c r="D353" t="s">
        <v>1172</v>
      </c>
      <c r="E353" t="s">
        <v>250</v>
      </c>
      <c r="F353" t="s">
        <v>259</v>
      </c>
      <c r="G353" t="s">
        <v>772</v>
      </c>
      <c r="I353">
        <v>2</v>
      </c>
    </row>
    <row r="354" spans="1:9">
      <c r="A354">
        <v>3024084</v>
      </c>
      <c r="C354" t="s">
        <v>1173</v>
      </c>
      <c r="D354" t="s">
        <v>1174</v>
      </c>
      <c r="E354" t="s">
        <v>250</v>
      </c>
      <c r="F354" t="s">
        <v>259</v>
      </c>
      <c r="G354" t="s">
        <v>806</v>
      </c>
      <c r="I354">
        <v>1</v>
      </c>
    </row>
    <row r="355" spans="1:9">
      <c r="A355">
        <v>3024085</v>
      </c>
      <c r="C355" t="s">
        <v>1175</v>
      </c>
      <c r="D355" t="s">
        <v>1176</v>
      </c>
      <c r="E355" t="s">
        <v>250</v>
      </c>
      <c r="F355" t="s">
        <v>259</v>
      </c>
      <c r="G355" t="s">
        <v>772</v>
      </c>
      <c r="I355">
        <v>2</v>
      </c>
    </row>
    <row r="356" spans="1:9">
      <c r="A356">
        <v>3024086</v>
      </c>
      <c r="B356">
        <v>6302189</v>
      </c>
      <c r="C356" t="s">
        <v>1177</v>
      </c>
      <c r="D356" t="s">
        <v>1178</v>
      </c>
      <c r="E356" t="s">
        <v>250</v>
      </c>
      <c r="F356" t="s">
        <v>297</v>
      </c>
      <c r="G356" t="s">
        <v>308</v>
      </c>
      <c r="I356">
        <v>1</v>
      </c>
    </row>
    <row r="357" spans="1:9">
      <c r="A357">
        <v>3024087</v>
      </c>
      <c r="C357" t="s">
        <v>1179</v>
      </c>
      <c r="D357" t="s">
        <v>1180</v>
      </c>
      <c r="E357" t="s">
        <v>250</v>
      </c>
      <c r="F357" t="s">
        <v>259</v>
      </c>
      <c r="G357" t="s">
        <v>1039</v>
      </c>
      <c r="I357">
        <v>1</v>
      </c>
    </row>
    <row r="358" spans="1:9">
      <c r="A358">
        <v>3024088</v>
      </c>
      <c r="C358" t="s">
        <v>1181</v>
      </c>
      <c r="D358" t="s">
        <v>1182</v>
      </c>
      <c r="E358" t="s">
        <v>250</v>
      </c>
      <c r="F358" t="s">
        <v>259</v>
      </c>
      <c r="G358" t="s">
        <v>772</v>
      </c>
      <c r="I358">
        <v>2</v>
      </c>
    </row>
    <row r="359" spans="1:9">
      <c r="A359">
        <v>3024092</v>
      </c>
      <c r="C359" t="s">
        <v>1183</v>
      </c>
      <c r="D359" t="s">
        <v>1184</v>
      </c>
      <c r="E359" t="s">
        <v>250</v>
      </c>
      <c r="F359" t="s">
        <v>293</v>
      </c>
      <c r="G359" t="s">
        <v>453</v>
      </c>
      <c r="I359">
        <v>1</v>
      </c>
    </row>
    <row r="360" spans="1:9">
      <c r="A360">
        <v>3024109</v>
      </c>
      <c r="B360">
        <v>6302157</v>
      </c>
      <c r="C360" t="s">
        <v>1185</v>
      </c>
      <c r="D360" t="s">
        <v>1186</v>
      </c>
      <c r="E360" t="s">
        <v>250</v>
      </c>
      <c r="F360" t="s">
        <v>293</v>
      </c>
      <c r="G360" t="s">
        <v>959</v>
      </c>
      <c r="I360">
        <v>1</v>
      </c>
    </row>
    <row r="361" spans="1:9">
      <c r="A361">
        <v>3024128</v>
      </c>
      <c r="B361">
        <v>6302243</v>
      </c>
      <c r="C361" t="s">
        <v>1187</v>
      </c>
      <c r="D361" t="s">
        <v>1188</v>
      </c>
      <c r="E361" t="s">
        <v>250</v>
      </c>
      <c r="F361" t="s">
        <v>534</v>
      </c>
      <c r="G361" t="s">
        <v>1189</v>
      </c>
      <c r="I361">
        <v>1</v>
      </c>
    </row>
    <row r="362" spans="1:9">
      <c r="A362">
        <v>3024131</v>
      </c>
      <c r="B362">
        <v>6302266</v>
      </c>
      <c r="C362" t="s">
        <v>1190</v>
      </c>
      <c r="D362" t="s">
        <v>1191</v>
      </c>
      <c r="E362" t="s">
        <v>250</v>
      </c>
      <c r="F362" t="s">
        <v>347</v>
      </c>
      <c r="G362" t="s">
        <v>1192</v>
      </c>
      <c r="I362">
        <v>1</v>
      </c>
    </row>
    <row r="363" spans="1:9">
      <c r="A363">
        <v>3024141</v>
      </c>
      <c r="B363">
        <v>6302173</v>
      </c>
      <c r="C363" t="s">
        <v>1193</v>
      </c>
      <c r="D363" t="s">
        <v>1194</v>
      </c>
      <c r="E363" t="s">
        <v>250</v>
      </c>
      <c r="F363" t="s">
        <v>427</v>
      </c>
      <c r="G363" t="s">
        <v>1195</v>
      </c>
      <c r="I363">
        <v>1</v>
      </c>
    </row>
    <row r="364" spans="1:9">
      <c r="A364">
        <v>3024168</v>
      </c>
      <c r="B364">
        <v>6302258</v>
      </c>
      <c r="C364" t="s">
        <v>1196</v>
      </c>
      <c r="D364" t="s">
        <v>1197</v>
      </c>
      <c r="E364" t="s">
        <v>250</v>
      </c>
      <c r="F364" t="s">
        <v>906</v>
      </c>
      <c r="G364" t="s">
        <v>1198</v>
      </c>
      <c r="I364">
        <v>1</v>
      </c>
    </row>
    <row r="365" spans="1:9">
      <c r="A365">
        <v>3024174</v>
      </c>
      <c r="C365" t="s">
        <v>1199</v>
      </c>
      <c r="D365" t="s">
        <v>1200</v>
      </c>
      <c r="E365" t="s">
        <v>250</v>
      </c>
      <c r="F365" t="s">
        <v>534</v>
      </c>
      <c r="G365" t="s">
        <v>1201</v>
      </c>
      <c r="I365">
        <v>1</v>
      </c>
    </row>
    <row r="366" spans="1:9">
      <c r="A366">
        <v>3024180</v>
      </c>
      <c r="B366">
        <v>6302182</v>
      </c>
      <c r="C366" t="s">
        <v>1202</v>
      </c>
      <c r="D366" t="s">
        <v>1203</v>
      </c>
      <c r="E366" t="s">
        <v>250</v>
      </c>
      <c r="F366" t="s">
        <v>359</v>
      </c>
      <c r="G366" t="s">
        <v>360</v>
      </c>
      <c r="I366">
        <v>1</v>
      </c>
    </row>
    <row r="367" spans="1:9">
      <c r="A367">
        <v>3024183</v>
      </c>
      <c r="C367" t="s">
        <v>1204</v>
      </c>
      <c r="D367" t="s">
        <v>1205</v>
      </c>
      <c r="E367" t="s">
        <v>250</v>
      </c>
      <c r="F367" t="s">
        <v>301</v>
      </c>
      <c r="G367" t="s">
        <v>1206</v>
      </c>
      <c r="I367">
        <v>3</v>
      </c>
    </row>
    <row r="368" spans="1:9">
      <c r="A368">
        <v>3024194</v>
      </c>
      <c r="C368" t="s">
        <v>1207</v>
      </c>
      <c r="D368" t="s">
        <v>1208</v>
      </c>
      <c r="E368" t="s">
        <v>250</v>
      </c>
      <c r="F368" t="s">
        <v>408</v>
      </c>
      <c r="G368" t="s">
        <v>1209</v>
      </c>
      <c r="I368">
        <v>1</v>
      </c>
    </row>
    <row r="369" spans="1:9">
      <c r="A369">
        <v>3024204</v>
      </c>
      <c r="B369">
        <v>6302187</v>
      </c>
      <c r="C369" t="s">
        <v>1210</v>
      </c>
      <c r="D369" t="s">
        <v>1211</v>
      </c>
      <c r="E369" t="s">
        <v>250</v>
      </c>
      <c r="F369" t="s">
        <v>255</v>
      </c>
      <c r="G369" t="s">
        <v>1212</v>
      </c>
      <c r="I369">
        <v>1</v>
      </c>
    </row>
    <row r="370" spans="1:9">
      <c r="A370">
        <v>3024209</v>
      </c>
      <c r="C370" t="s">
        <v>1213</v>
      </c>
      <c r="D370" t="s">
        <v>1214</v>
      </c>
      <c r="E370" t="s">
        <v>250</v>
      </c>
      <c r="F370" t="s">
        <v>259</v>
      </c>
      <c r="G370" t="s">
        <v>1039</v>
      </c>
      <c r="I370">
        <v>1</v>
      </c>
    </row>
    <row r="371" spans="1:9">
      <c r="A371">
        <v>3024242</v>
      </c>
      <c r="C371" t="s">
        <v>1215</v>
      </c>
      <c r="D371" t="s">
        <v>1216</v>
      </c>
      <c r="E371" t="s">
        <v>250</v>
      </c>
      <c r="F371" t="s">
        <v>259</v>
      </c>
      <c r="G371" t="s">
        <v>806</v>
      </c>
      <c r="I371">
        <v>1</v>
      </c>
    </row>
    <row r="372" spans="1:9">
      <c r="A372">
        <v>3024248</v>
      </c>
      <c r="B372">
        <v>6302254</v>
      </c>
      <c r="C372" t="s">
        <v>1217</v>
      </c>
      <c r="D372" t="s">
        <v>1218</v>
      </c>
      <c r="E372" t="s">
        <v>250</v>
      </c>
      <c r="F372" t="s">
        <v>577</v>
      </c>
      <c r="G372" t="s">
        <v>584</v>
      </c>
      <c r="I372">
        <v>1</v>
      </c>
    </row>
    <row r="373" spans="1:9">
      <c r="A373">
        <v>3024250</v>
      </c>
      <c r="C373" t="s">
        <v>1219</v>
      </c>
      <c r="D373" t="s">
        <v>1220</v>
      </c>
      <c r="E373" t="s">
        <v>250</v>
      </c>
      <c r="F373" t="s">
        <v>259</v>
      </c>
      <c r="G373" t="s">
        <v>551</v>
      </c>
      <c r="I373">
        <v>1</v>
      </c>
    </row>
    <row r="374" spans="1:9">
      <c r="A374">
        <v>3024261</v>
      </c>
      <c r="B374">
        <v>6302191</v>
      </c>
      <c r="C374" t="s">
        <v>1221</v>
      </c>
      <c r="D374" t="s">
        <v>1222</v>
      </c>
      <c r="E374" t="s">
        <v>250</v>
      </c>
      <c r="F374" t="s">
        <v>393</v>
      </c>
      <c r="G374" t="s">
        <v>397</v>
      </c>
      <c r="I374">
        <v>1</v>
      </c>
    </row>
    <row r="375" spans="1:9">
      <c r="A375">
        <v>3024265</v>
      </c>
      <c r="B375">
        <v>6302232</v>
      </c>
      <c r="C375" t="s">
        <v>1223</v>
      </c>
      <c r="D375" t="s">
        <v>1224</v>
      </c>
      <c r="E375" t="s">
        <v>250</v>
      </c>
      <c r="F375" t="s">
        <v>370</v>
      </c>
      <c r="G375" t="s">
        <v>371</v>
      </c>
      <c r="I375">
        <v>2</v>
      </c>
    </row>
    <row r="376" spans="1:9">
      <c r="A376">
        <v>3024328</v>
      </c>
      <c r="C376" t="s">
        <v>1225</v>
      </c>
      <c r="D376" t="s">
        <v>1226</v>
      </c>
      <c r="E376" t="s">
        <v>250</v>
      </c>
      <c r="F376" t="s">
        <v>279</v>
      </c>
      <c r="G376" t="s">
        <v>1227</v>
      </c>
      <c r="I376">
        <v>3</v>
      </c>
    </row>
    <row r="377" spans="1:9">
      <c r="A377">
        <v>3024338</v>
      </c>
      <c r="B377">
        <v>6302114</v>
      </c>
      <c r="C377" t="s">
        <v>1228</v>
      </c>
      <c r="D377" t="s">
        <v>1229</v>
      </c>
      <c r="E377" t="s">
        <v>250</v>
      </c>
      <c r="F377" t="s">
        <v>293</v>
      </c>
      <c r="G377" t="s">
        <v>1230</v>
      </c>
      <c r="I377">
        <v>1</v>
      </c>
    </row>
    <row r="378" spans="1:9">
      <c r="A378">
        <v>3024370</v>
      </c>
      <c r="B378">
        <v>6302080</v>
      </c>
      <c r="C378" t="s">
        <v>1231</v>
      </c>
      <c r="D378" t="s">
        <v>1232</v>
      </c>
      <c r="E378" t="s">
        <v>250</v>
      </c>
      <c r="F378" t="s">
        <v>293</v>
      </c>
      <c r="G378" t="s">
        <v>1233</v>
      </c>
      <c r="I378">
        <v>2</v>
      </c>
    </row>
    <row r="379" spans="1:9">
      <c r="A379">
        <v>3024375</v>
      </c>
      <c r="C379" t="s">
        <v>1234</v>
      </c>
      <c r="D379" t="s">
        <v>1235</v>
      </c>
      <c r="E379" t="s">
        <v>250</v>
      </c>
      <c r="F379" t="s">
        <v>259</v>
      </c>
      <c r="G379" t="s">
        <v>1236</v>
      </c>
      <c r="I379">
        <v>2</v>
      </c>
    </row>
    <row r="380" spans="1:9">
      <c r="A380">
        <v>3024387</v>
      </c>
      <c r="B380">
        <v>6302231</v>
      </c>
      <c r="C380" t="s">
        <v>1237</v>
      </c>
      <c r="D380" t="s">
        <v>1238</v>
      </c>
      <c r="E380" t="s">
        <v>250</v>
      </c>
      <c r="F380" t="s">
        <v>370</v>
      </c>
      <c r="G380" t="s">
        <v>1060</v>
      </c>
      <c r="I380">
        <v>2</v>
      </c>
    </row>
    <row r="381" spans="1:9">
      <c r="A381">
        <v>3024388</v>
      </c>
      <c r="C381" t="s">
        <v>1239</v>
      </c>
      <c r="D381" t="s">
        <v>1240</v>
      </c>
      <c r="E381" t="s">
        <v>250</v>
      </c>
      <c r="F381" t="s">
        <v>259</v>
      </c>
      <c r="G381" t="s">
        <v>989</v>
      </c>
      <c r="I381">
        <v>1</v>
      </c>
    </row>
    <row r="382" spans="1:9">
      <c r="A382">
        <v>3024394</v>
      </c>
      <c r="C382" t="s">
        <v>1241</v>
      </c>
      <c r="D382" t="s">
        <v>1242</v>
      </c>
      <c r="E382" t="s">
        <v>250</v>
      </c>
      <c r="F382" t="s">
        <v>534</v>
      </c>
      <c r="G382" t="s">
        <v>535</v>
      </c>
      <c r="I382">
        <v>3</v>
      </c>
    </row>
    <row r="383" spans="1:9">
      <c r="A383">
        <v>3024508</v>
      </c>
      <c r="B383">
        <v>6301839</v>
      </c>
      <c r="C383" t="s">
        <v>1243</v>
      </c>
      <c r="D383" t="s">
        <v>1244</v>
      </c>
      <c r="E383" t="s">
        <v>250</v>
      </c>
      <c r="F383" t="s">
        <v>293</v>
      </c>
      <c r="G383" t="s">
        <v>473</v>
      </c>
      <c r="I383">
        <v>3</v>
      </c>
    </row>
    <row r="384" spans="1:9">
      <c r="A384">
        <v>3024530</v>
      </c>
      <c r="C384" t="s">
        <v>1245</v>
      </c>
      <c r="D384" t="s">
        <v>1246</v>
      </c>
      <c r="E384" t="s">
        <v>250</v>
      </c>
      <c r="F384" t="s">
        <v>255</v>
      </c>
      <c r="G384" t="s">
        <v>1247</v>
      </c>
      <c r="I384">
        <v>3</v>
      </c>
    </row>
    <row r="385" spans="1:9">
      <c r="A385">
        <v>3024532</v>
      </c>
      <c r="B385">
        <v>6301848</v>
      </c>
      <c r="C385" t="s">
        <v>1248</v>
      </c>
      <c r="D385" t="s">
        <v>1249</v>
      </c>
      <c r="E385" t="s">
        <v>250</v>
      </c>
      <c r="F385" t="s">
        <v>347</v>
      </c>
      <c r="G385" t="s">
        <v>1250</v>
      </c>
      <c r="I385">
        <v>3</v>
      </c>
    </row>
    <row r="386" spans="1:9">
      <c r="A386">
        <v>3024534</v>
      </c>
      <c r="B386">
        <v>6301858</v>
      </c>
      <c r="C386" t="s">
        <v>1251</v>
      </c>
      <c r="D386" t="s">
        <v>1252</v>
      </c>
      <c r="E386" t="s">
        <v>250</v>
      </c>
      <c r="F386" t="s">
        <v>293</v>
      </c>
      <c r="G386" t="s">
        <v>431</v>
      </c>
      <c r="I386">
        <v>3</v>
      </c>
    </row>
    <row r="387" spans="1:9">
      <c r="A387">
        <v>3024539</v>
      </c>
      <c r="C387" t="s">
        <v>1253</v>
      </c>
      <c r="D387" t="s">
        <v>1254</v>
      </c>
      <c r="E387" t="s">
        <v>250</v>
      </c>
      <c r="F387" t="s">
        <v>259</v>
      </c>
      <c r="G387" t="s">
        <v>260</v>
      </c>
      <c r="I387">
        <v>3</v>
      </c>
    </row>
    <row r="388" spans="1:9">
      <c r="A388">
        <v>3024540</v>
      </c>
      <c r="C388" t="s">
        <v>1255</v>
      </c>
      <c r="D388" t="s">
        <v>1256</v>
      </c>
      <c r="E388" t="s">
        <v>250</v>
      </c>
      <c r="F388" t="s">
        <v>259</v>
      </c>
      <c r="G388" t="s">
        <v>260</v>
      </c>
      <c r="I388">
        <v>3</v>
      </c>
    </row>
    <row r="389" spans="1:9">
      <c r="A389">
        <v>3024541</v>
      </c>
      <c r="C389" t="s">
        <v>1257</v>
      </c>
      <c r="D389" t="s">
        <v>1258</v>
      </c>
      <c r="E389" t="s">
        <v>250</v>
      </c>
      <c r="F389" t="s">
        <v>259</v>
      </c>
      <c r="G389" t="s">
        <v>260</v>
      </c>
      <c r="I389">
        <v>3</v>
      </c>
    </row>
    <row r="390" spans="1:9">
      <c r="A390">
        <v>3024548</v>
      </c>
      <c r="C390" t="s">
        <v>1259</v>
      </c>
      <c r="D390" t="s">
        <v>1260</v>
      </c>
      <c r="E390" t="s">
        <v>250</v>
      </c>
      <c r="F390" t="s">
        <v>1086</v>
      </c>
      <c r="G390" t="s">
        <v>1261</v>
      </c>
      <c r="I390">
        <v>1</v>
      </c>
    </row>
    <row r="391" spans="1:9">
      <c r="A391">
        <v>3024586</v>
      </c>
      <c r="C391" t="s">
        <v>1262</v>
      </c>
      <c r="D391" t="s">
        <v>1263</v>
      </c>
      <c r="E391" t="s">
        <v>250</v>
      </c>
      <c r="F391" t="s">
        <v>1264</v>
      </c>
      <c r="G391" t="s">
        <v>1265</v>
      </c>
      <c r="I391">
        <v>3</v>
      </c>
    </row>
    <row r="392" spans="1:9">
      <c r="A392">
        <v>3024625</v>
      </c>
      <c r="C392" t="s">
        <v>1266</v>
      </c>
      <c r="D392" t="s">
        <v>1267</v>
      </c>
      <c r="E392" t="s">
        <v>250</v>
      </c>
      <c r="F392" t="s">
        <v>259</v>
      </c>
      <c r="G392" t="s">
        <v>267</v>
      </c>
      <c r="I392">
        <v>3</v>
      </c>
    </row>
    <row r="393" spans="1:9">
      <c r="A393">
        <v>3024626</v>
      </c>
      <c r="C393" t="s">
        <v>1268</v>
      </c>
      <c r="D393" t="s">
        <v>1269</v>
      </c>
      <c r="E393" t="s">
        <v>250</v>
      </c>
      <c r="F393" t="s">
        <v>259</v>
      </c>
      <c r="G393" t="s">
        <v>267</v>
      </c>
      <c r="I393">
        <v>3</v>
      </c>
    </row>
    <row r="394" spans="1:9">
      <c r="A394">
        <v>3024651</v>
      </c>
      <c r="C394" t="s">
        <v>1270</v>
      </c>
      <c r="D394" t="s">
        <v>1271</v>
      </c>
      <c r="E394" t="s">
        <v>250</v>
      </c>
      <c r="F394" t="s">
        <v>837</v>
      </c>
      <c r="G394" t="s">
        <v>1272</v>
      </c>
      <c r="I394">
        <v>1</v>
      </c>
    </row>
    <row r="395" spans="1:9">
      <c r="A395">
        <v>3024655</v>
      </c>
      <c r="C395" t="s">
        <v>1273</v>
      </c>
      <c r="D395" t="s">
        <v>1274</v>
      </c>
      <c r="E395" t="s">
        <v>250</v>
      </c>
      <c r="F395" t="s">
        <v>982</v>
      </c>
      <c r="G395" t="s">
        <v>1275</v>
      </c>
      <c r="I395">
        <v>2</v>
      </c>
    </row>
    <row r="396" spans="1:9">
      <c r="A396">
        <v>3024664</v>
      </c>
      <c r="C396" t="s">
        <v>1276</v>
      </c>
      <c r="D396" t="s">
        <v>1277</v>
      </c>
      <c r="E396" t="s">
        <v>250</v>
      </c>
      <c r="F396" t="s">
        <v>259</v>
      </c>
      <c r="G396" t="s">
        <v>1278</v>
      </c>
      <c r="I396">
        <v>3</v>
      </c>
    </row>
    <row r="397" spans="1:9">
      <c r="A397">
        <v>3024666</v>
      </c>
      <c r="C397" t="s">
        <v>1279</v>
      </c>
      <c r="D397" t="s">
        <v>1280</v>
      </c>
      <c r="E397" t="s">
        <v>250</v>
      </c>
      <c r="F397" t="s">
        <v>982</v>
      </c>
      <c r="G397" t="s">
        <v>1275</v>
      </c>
      <c r="I397">
        <v>2</v>
      </c>
    </row>
    <row r="398" spans="1:9">
      <c r="A398">
        <v>3024684</v>
      </c>
      <c r="C398" t="s">
        <v>1281</v>
      </c>
      <c r="D398" t="s">
        <v>1282</v>
      </c>
      <c r="E398" t="s">
        <v>250</v>
      </c>
      <c r="F398" t="s">
        <v>640</v>
      </c>
      <c r="G398" t="s">
        <v>1283</v>
      </c>
      <c r="I398">
        <v>2</v>
      </c>
    </row>
    <row r="399" spans="1:9">
      <c r="A399">
        <v>3024692</v>
      </c>
      <c r="C399" t="s">
        <v>1284</v>
      </c>
      <c r="D399" t="s">
        <v>1285</v>
      </c>
      <c r="E399" t="s">
        <v>250</v>
      </c>
      <c r="F399" t="s">
        <v>336</v>
      </c>
      <c r="G399" t="s">
        <v>381</v>
      </c>
      <c r="I399">
        <v>3</v>
      </c>
    </row>
    <row r="400" spans="1:9">
      <c r="A400">
        <v>3024693</v>
      </c>
      <c r="C400" t="s">
        <v>1286</v>
      </c>
      <c r="D400" t="s">
        <v>1287</v>
      </c>
      <c r="E400" t="s">
        <v>250</v>
      </c>
      <c r="F400" t="s">
        <v>336</v>
      </c>
      <c r="G400" t="s">
        <v>381</v>
      </c>
      <c r="I400">
        <v>3</v>
      </c>
    </row>
    <row r="401" spans="1:9">
      <c r="A401">
        <v>3024696</v>
      </c>
      <c r="C401" t="s">
        <v>1288</v>
      </c>
      <c r="D401" t="s">
        <v>1289</v>
      </c>
      <c r="E401" t="s">
        <v>250</v>
      </c>
      <c r="F401" t="s">
        <v>336</v>
      </c>
      <c r="G401" t="s">
        <v>381</v>
      </c>
      <c r="I401">
        <v>3</v>
      </c>
    </row>
    <row r="402" spans="1:9">
      <c r="A402">
        <v>3024697</v>
      </c>
      <c r="C402" t="s">
        <v>1290</v>
      </c>
      <c r="D402" t="s">
        <v>1291</v>
      </c>
      <c r="E402" t="s">
        <v>250</v>
      </c>
      <c r="F402" t="s">
        <v>336</v>
      </c>
      <c r="G402" t="s">
        <v>381</v>
      </c>
      <c r="I402">
        <v>3</v>
      </c>
    </row>
    <row r="403" spans="1:9">
      <c r="A403">
        <v>3024707</v>
      </c>
      <c r="C403" t="s">
        <v>1292</v>
      </c>
      <c r="D403" t="s">
        <v>1293</v>
      </c>
      <c r="E403" t="s">
        <v>250</v>
      </c>
      <c r="F403" t="s">
        <v>279</v>
      </c>
      <c r="G403" t="s">
        <v>1294</v>
      </c>
      <c r="I403">
        <v>3</v>
      </c>
    </row>
    <row r="404" spans="1:9">
      <c r="A404">
        <v>3024709</v>
      </c>
      <c r="C404" t="s">
        <v>1295</v>
      </c>
      <c r="D404" t="s">
        <v>1296</v>
      </c>
      <c r="E404" t="s">
        <v>250</v>
      </c>
      <c r="F404" t="s">
        <v>279</v>
      </c>
      <c r="G404" t="s">
        <v>1294</v>
      </c>
      <c r="I404">
        <v>3</v>
      </c>
    </row>
    <row r="405" spans="1:9">
      <c r="A405">
        <v>3024718</v>
      </c>
      <c r="C405" t="s">
        <v>1297</v>
      </c>
      <c r="D405" t="s">
        <v>1298</v>
      </c>
      <c r="E405" t="s">
        <v>250</v>
      </c>
      <c r="F405" t="s">
        <v>259</v>
      </c>
      <c r="G405" t="s">
        <v>1236</v>
      </c>
      <c r="I405">
        <v>3</v>
      </c>
    </row>
    <row r="406" spans="1:9">
      <c r="A406">
        <v>3024725</v>
      </c>
      <c r="C406" t="s">
        <v>1299</v>
      </c>
      <c r="D406" t="s">
        <v>1300</v>
      </c>
      <c r="E406" t="s">
        <v>250</v>
      </c>
      <c r="F406" t="s">
        <v>259</v>
      </c>
      <c r="G406" t="s">
        <v>1236</v>
      </c>
      <c r="I406">
        <v>1</v>
      </c>
    </row>
    <row r="407" spans="1:9">
      <c r="A407">
        <v>3024740</v>
      </c>
      <c r="B407">
        <v>6301968</v>
      </c>
      <c r="C407" t="s">
        <v>1301</v>
      </c>
      <c r="D407" t="s">
        <v>1302</v>
      </c>
      <c r="E407" t="s">
        <v>250</v>
      </c>
      <c r="F407" t="s">
        <v>427</v>
      </c>
      <c r="G407" t="s">
        <v>492</v>
      </c>
      <c r="I407">
        <v>3</v>
      </c>
    </row>
    <row r="408" spans="1:9">
      <c r="A408">
        <v>3024797</v>
      </c>
      <c r="C408" t="s">
        <v>1303</v>
      </c>
      <c r="D408" t="s">
        <v>1304</v>
      </c>
      <c r="E408" t="s">
        <v>250</v>
      </c>
      <c r="F408" t="s">
        <v>370</v>
      </c>
      <c r="G408" t="s">
        <v>1060</v>
      </c>
      <c r="I408">
        <v>3</v>
      </c>
    </row>
    <row r="409" spans="1:9">
      <c r="A409">
        <v>3024799</v>
      </c>
      <c r="C409" t="s">
        <v>1305</v>
      </c>
      <c r="D409" t="s">
        <v>1306</v>
      </c>
      <c r="E409" t="s">
        <v>250</v>
      </c>
      <c r="F409" t="s">
        <v>370</v>
      </c>
      <c r="G409" t="s">
        <v>1060</v>
      </c>
      <c r="I409">
        <v>2</v>
      </c>
    </row>
    <row r="410" spans="1:9">
      <c r="A410">
        <v>3024800</v>
      </c>
      <c r="C410" t="s">
        <v>1307</v>
      </c>
      <c r="D410" t="s">
        <v>1308</v>
      </c>
      <c r="E410" t="s">
        <v>250</v>
      </c>
      <c r="F410" t="s">
        <v>370</v>
      </c>
      <c r="G410" t="s">
        <v>371</v>
      </c>
      <c r="I410">
        <v>1</v>
      </c>
    </row>
    <row r="411" spans="1:9">
      <c r="A411">
        <v>3024807</v>
      </c>
      <c r="C411" t="s">
        <v>1309</v>
      </c>
      <c r="D411" t="s">
        <v>1310</v>
      </c>
      <c r="E411" t="s">
        <v>250</v>
      </c>
      <c r="F411" t="s">
        <v>577</v>
      </c>
      <c r="G411" t="s">
        <v>584</v>
      </c>
      <c r="I411">
        <v>3</v>
      </c>
    </row>
    <row r="412" spans="1:9">
      <c r="A412">
        <v>3024817</v>
      </c>
      <c r="C412" t="s">
        <v>1311</v>
      </c>
      <c r="D412" t="s">
        <v>1312</v>
      </c>
      <c r="E412" t="s">
        <v>250</v>
      </c>
      <c r="F412" t="s">
        <v>534</v>
      </c>
      <c r="G412" t="s">
        <v>1313</v>
      </c>
      <c r="I412">
        <v>1</v>
      </c>
    </row>
    <row r="413" spans="1:9">
      <c r="A413">
        <v>3024830</v>
      </c>
      <c r="C413" t="s">
        <v>1314</v>
      </c>
      <c r="D413" t="s">
        <v>1315</v>
      </c>
      <c r="E413" t="s">
        <v>250</v>
      </c>
      <c r="F413" t="s">
        <v>1316</v>
      </c>
      <c r="G413" t="s">
        <v>1317</v>
      </c>
      <c r="I413">
        <v>2</v>
      </c>
    </row>
    <row r="414" spans="1:9">
      <c r="A414">
        <v>3024831</v>
      </c>
      <c r="C414" t="s">
        <v>1318</v>
      </c>
      <c r="D414" t="s">
        <v>1319</v>
      </c>
      <c r="E414" t="s">
        <v>250</v>
      </c>
      <c r="F414" t="s">
        <v>534</v>
      </c>
      <c r="G414" t="s">
        <v>1320</v>
      </c>
      <c r="I414">
        <v>3</v>
      </c>
    </row>
    <row r="415" spans="1:9">
      <c r="A415">
        <v>3024837</v>
      </c>
      <c r="C415" t="s">
        <v>1321</v>
      </c>
      <c r="D415" t="s">
        <v>1322</v>
      </c>
      <c r="E415" t="s">
        <v>250</v>
      </c>
      <c r="F415" t="s">
        <v>259</v>
      </c>
      <c r="G415" t="s">
        <v>1323</v>
      </c>
      <c r="I415">
        <v>3</v>
      </c>
    </row>
    <row r="416" spans="1:9">
      <c r="A416">
        <v>3024838</v>
      </c>
      <c r="C416" t="s">
        <v>1324</v>
      </c>
      <c r="D416" t="s">
        <v>1325</v>
      </c>
      <c r="E416" t="s">
        <v>250</v>
      </c>
      <c r="F416" t="s">
        <v>259</v>
      </c>
      <c r="G416" t="s">
        <v>1323</v>
      </c>
      <c r="I416">
        <v>3</v>
      </c>
    </row>
    <row r="417" spans="1:9">
      <c r="A417">
        <v>3024840</v>
      </c>
      <c r="C417" t="s">
        <v>1326</v>
      </c>
      <c r="D417" t="s">
        <v>1327</v>
      </c>
      <c r="E417" t="s">
        <v>250</v>
      </c>
      <c r="F417" t="s">
        <v>259</v>
      </c>
      <c r="G417" t="s">
        <v>1323</v>
      </c>
      <c r="I417">
        <v>3</v>
      </c>
    </row>
    <row r="418" spans="1:9">
      <c r="A418">
        <v>3024858</v>
      </c>
      <c r="C418" t="s">
        <v>1328</v>
      </c>
      <c r="D418" t="s">
        <v>1329</v>
      </c>
      <c r="E418" t="s">
        <v>250</v>
      </c>
      <c r="F418" t="s">
        <v>259</v>
      </c>
      <c r="G418" t="s">
        <v>1330</v>
      </c>
      <c r="I418">
        <v>1</v>
      </c>
    </row>
    <row r="419" spans="1:9">
      <c r="A419">
        <v>3024861</v>
      </c>
      <c r="C419" t="s">
        <v>1331</v>
      </c>
      <c r="D419" t="s">
        <v>1332</v>
      </c>
      <c r="E419" t="s">
        <v>250</v>
      </c>
      <c r="F419" t="s">
        <v>982</v>
      </c>
      <c r="G419" t="s">
        <v>1275</v>
      </c>
      <c r="I419">
        <v>3</v>
      </c>
    </row>
    <row r="420" spans="1:9">
      <c r="A420">
        <v>3024872</v>
      </c>
      <c r="B420">
        <v>6302233</v>
      </c>
      <c r="C420" t="s">
        <v>1333</v>
      </c>
      <c r="D420" t="s">
        <v>1334</v>
      </c>
      <c r="E420" t="s">
        <v>250</v>
      </c>
      <c r="F420" t="s">
        <v>336</v>
      </c>
      <c r="G420" t="s">
        <v>337</v>
      </c>
      <c r="I420">
        <v>1</v>
      </c>
    </row>
    <row r="421" spans="1:9">
      <c r="A421">
        <v>3024882</v>
      </c>
      <c r="C421" t="s">
        <v>1335</v>
      </c>
      <c r="D421" t="s">
        <v>1336</v>
      </c>
      <c r="E421" t="s">
        <v>250</v>
      </c>
      <c r="F421" t="s">
        <v>259</v>
      </c>
      <c r="G421" t="s">
        <v>1337</v>
      </c>
      <c r="I421">
        <v>3</v>
      </c>
    </row>
    <row r="422" spans="1:9">
      <c r="A422">
        <v>3024951</v>
      </c>
      <c r="C422" t="s">
        <v>1338</v>
      </c>
      <c r="D422" t="s">
        <v>1339</v>
      </c>
      <c r="E422" t="s">
        <v>250</v>
      </c>
      <c r="F422" t="s">
        <v>336</v>
      </c>
      <c r="G422" t="s">
        <v>1155</v>
      </c>
      <c r="I422">
        <v>3</v>
      </c>
    </row>
    <row r="423" spans="1:9">
      <c r="A423">
        <v>3024961</v>
      </c>
      <c r="C423" t="s">
        <v>1340</v>
      </c>
      <c r="D423" t="s">
        <v>1341</v>
      </c>
      <c r="E423" t="s">
        <v>250</v>
      </c>
      <c r="F423" t="s">
        <v>851</v>
      </c>
      <c r="G423" t="s">
        <v>1342</v>
      </c>
      <c r="I423">
        <v>1</v>
      </c>
    </row>
    <row r="424" spans="1:9">
      <c r="A424">
        <v>3024964</v>
      </c>
      <c r="C424" t="s">
        <v>1343</v>
      </c>
      <c r="D424" t="s">
        <v>1344</v>
      </c>
      <c r="E424" t="s">
        <v>250</v>
      </c>
      <c r="F424" t="s">
        <v>340</v>
      </c>
      <c r="G424" t="s">
        <v>1345</v>
      </c>
      <c r="I424">
        <v>3</v>
      </c>
    </row>
    <row r="425" spans="1:9">
      <c r="A425">
        <v>3024967</v>
      </c>
      <c r="C425" t="s">
        <v>1346</v>
      </c>
      <c r="D425" t="s">
        <v>1347</v>
      </c>
      <c r="E425" t="s">
        <v>250</v>
      </c>
      <c r="F425" t="s">
        <v>340</v>
      </c>
      <c r="G425" t="s">
        <v>341</v>
      </c>
      <c r="I425">
        <v>3</v>
      </c>
    </row>
    <row r="426" spans="1:9">
      <c r="A426">
        <v>3024969</v>
      </c>
      <c r="C426" t="s">
        <v>1348</v>
      </c>
      <c r="D426" t="s">
        <v>1349</v>
      </c>
      <c r="E426" t="s">
        <v>250</v>
      </c>
      <c r="F426" t="s">
        <v>336</v>
      </c>
      <c r="G426" t="s">
        <v>1080</v>
      </c>
      <c r="I426">
        <v>3</v>
      </c>
    </row>
    <row r="427" spans="1:9">
      <c r="A427">
        <v>3024977</v>
      </c>
      <c r="C427" t="s">
        <v>1350</v>
      </c>
      <c r="D427" t="s">
        <v>1351</v>
      </c>
      <c r="E427" t="s">
        <v>250</v>
      </c>
      <c r="F427" t="s">
        <v>680</v>
      </c>
      <c r="G427" t="s">
        <v>1352</v>
      </c>
      <c r="I427">
        <v>3</v>
      </c>
    </row>
    <row r="428" spans="1:9">
      <c r="A428">
        <v>3024983</v>
      </c>
      <c r="C428" t="s">
        <v>1353</v>
      </c>
      <c r="D428" t="s">
        <v>1354</v>
      </c>
      <c r="E428" t="s">
        <v>250</v>
      </c>
      <c r="F428" t="s">
        <v>259</v>
      </c>
      <c r="G428" t="s">
        <v>772</v>
      </c>
      <c r="I428">
        <v>2</v>
      </c>
    </row>
    <row r="429" spans="1:9">
      <c r="A429">
        <v>3024986</v>
      </c>
      <c r="C429" t="s">
        <v>1355</v>
      </c>
      <c r="D429" t="s">
        <v>1356</v>
      </c>
      <c r="E429" t="s">
        <v>250</v>
      </c>
      <c r="F429" t="s">
        <v>259</v>
      </c>
      <c r="G429" t="s">
        <v>1357</v>
      </c>
      <c r="I429">
        <v>3</v>
      </c>
    </row>
    <row r="430" spans="1:9">
      <c r="A430">
        <v>3024999</v>
      </c>
      <c r="C430" t="s">
        <v>1358</v>
      </c>
      <c r="D430" t="s">
        <v>1359</v>
      </c>
      <c r="E430" t="s">
        <v>250</v>
      </c>
      <c r="F430" t="s">
        <v>259</v>
      </c>
      <c r="G430" t="s">
        <v>551</v>
      </c>
      <c r="I430">
        <v>3</v>
      </c>
    </row>
    <row r="431" spans="1:9">
      <c r="A431">
        <v>3025004</v>
      </c>
      <c r="B431">
        <v>6301964</v>
      </c>
      <c r="C431" t="s">
        <v>1360</v>
      </c>
      <c r="D431" t="s">
        <v>1361</v>
      </c>
      <c r="E431" t="s">
        <v>250</v>
      </c>
      <c r="F431" t="s">
        <v>301</v>
      </c>
      <c r="G431" t="s">
        <v>302</v>
      </c>
      <c r="I431">
        <v>2</v>
      </c>
    </row>
    <row r="432" spans="1:9">
      <c r="A432">
        <v>3025066</v>
      </c>
      <c r="C432" t="s">
        <v>1362</v>
      </c>
      <c r="D432" t="s">
        <v>1363</v>
      </c>
      <c r="E432" t="s">
        <v>250</v>
      </c>
      <c r="F432" t="s">
        <v>259</v>
      </c>
      <c r="G432" t="s">
        <v>1364</v>
      </c>
      <c r="I432">
        <v>3</v>
      </c>
    </row>
    <row r="433" spans="1:9">
      <c r="A433">
        <v>3025076</v>
      </c>
      <c r="C433" t="s">
        <v>1365</v>
      </c>
      <c r="D433" t="s">
        <v>1366</v>
      </c>
      <c r="E433" t="s">
        <v>250</v>
      </c>
      <c r="F433" t="s">
        <v>259</v>
      </c>
      <c r="G433" t="s">
        <v>772</v>
      </c>
      <c r="I433">
        <v>2</v>
      </c>
    </row>
    <row r="434" spans="1:9">
      <c r="A434">
        <v>3025083</v>
      </c>
      <c r="B434">
        <v>6301919</v>
      </c>
      <c r="C434" t="s">
        <v>1367</v>
      </c>
      <c r="D434" t="s">
        <v>1368</v>
      </c>
      <c r="E434" t="s">
        <v>250</v>
      </c>
      <c r="F434" t="s">
        <v>534</v>
      </c>
      <c r="G434" t="s">
        <v>1189</v>
      </c>
      <c r="I434">
        <v>3</v>
      </c>
    </row>
    <row r="435" spans="1:9">
      <c r="A435">
        <v>3025092</v>
      </c>
      <c r="C435" t="s">
        <v>1369</v>
      </c>
      <c r="D435" t="s">
        <v>1370</v>
      </c>
      <c r="E435" t="s">
        <v>250</v>
      </c>
      <c r="F435" t="s">
        <v>336</v>
      </c>
      <c r="G435" t="s">
        <v>1155</v>
      </c>
      <c r="I435">
        <v>3</v>
      </c>
    </row>
    <row r="436" spans="1:9">
      <c r="A436">
        <v>3025096</v>
      </c>
      <c r="C436" t="s">
        <v>1371</v>
      </c>
      <c r="D436" t="s">
        <v>1372</v>
      </c>
      <c r="E436" t="s">
        <v>250</v>
      </c>
      <c r="F436" t="s">
        <v>851</v>
      </c>
      <c r="G436" t="s">
        <v>1373</v>
      </c>
      <c r="I436">
        <v>1</v>
      </c>
    </row>
    <row r="437" spans="1:9">
      <c r="A437">
        <v>3025109</v>
      </c>
      <c r="C437" t="s">
        <v>1374</v>
      </c>
      <c r="D437" t="s">
        <v>1375</v>
      </c>
      <c r="E437" t="s">
        <v>250</v>
      </c>
      <c r="F437" t="s">
        <v>336</v>
      </c>
      <c r="G437" t="s">
        <v>1155</v>
      </c>
      <c r="I437">
        <v>3</v>
      </c>
    </row>
    <row r="438" spans="1:9">
      <c r="A438">
        <v>3025116</v>
      </c>
      <c r="C438" t="s">
        <v>1376</v>
      </c>
      <c r="D438" t="s">
        <v>1377</v>
      </c>
      <c r="E438" t="s">
        <v>250</v>
      </c>
      <c r="F438" t="s">
        <v>259</v>
      </c>
      <c r="G438" t="s">
        <v>1364</v>
      </c>
      <c r="I438">
        <v>3</v>
      </c>
    </row>
    <row r="439" spans="1:9">
      <c r="A439">
        <v>3025135</v>
      </c>
      <c r="C439" t="s">
        <v>1378</v>
      </c>
      <c r="D439" t="s">
        <v>1379</v>
      </c>
      <c r="E439" t="s">
        <v>250</v>
      </c>
      <c r="F439" t="s">
        <v>982</v>
      </c>
      <c r="G439" t="s">
        <v>1275</v>
      </c>
      <c r="I439">
        <v>3</v>
      </c>
    </row>
    <row r="440" spans="1:9">
      <c r="A440">
        <v>3025157</v>
      </c>
      <c r="C440" t="s">
        <v>1380</v>
      </c>
      <c r="D440" t="s">
        <v>1381</v>
      </c>
      <c r="E440" t="s">
        <v>250</v>
      </c>
      <c r="F440" t="s">
        <v>982</v>
      </c>
      <c r="G440" t="s">
        <v>1275</v>
      </c>
      <c r="I440">
        <v>3</v>
      </c>
    </row>
    <row r="441" spans="1:9">
      <c r="A441">
        <v>3025158</v>
      </c>
      <c r="C441" t="s">
        <v>1382</v>
      </c>
      <c r="D441" t="s">
        <v>1383</v>
      </c>
      <c r="E441" t="s">
        <v>250</v>
      </c>
      <c r="F441" t="s">
        <v>982</v>
      </c>
      <c r="G441" t="s">
        <v>1275</v>
      </c>
      <c r="I441">
        <v>3</v>
      </c>
    </row>
    <row r="442" spans="1:9">
      <c r="A442">
        <v>3025166</v>
      </c>
      <c r="C442" t="s">
        <v>1384</v>
      </c>
      <c r="D442" t="s">
        <v>1385</v>
      </c>
      <c r="E442" t="s">
        <v>250</v>
      </c>
      <c r="F442" t="s">
        <v>259</v>
      </c>
      <c r="G442" t="s">
        <v>1337</v>
      </c>
      <c r="I442">
        <v>3</v>
      </c>
    </row>
    <row r="443" spans="1:9">
      <c r="A443">
        <v>3025173</v>
      </c>
      <c r="C443" t="s">
        <v>1386</v>
      </c>
      <c r="D443" t="s">
        <v>1387</v>
      </c>
      <c r="E443" t="s">
        <v>250</v>
      </c>
      <c r="F443" t="s">
        <v>259</v>
      </c>
      <c r="G443" t="s">
        <v>1388</v>
      </c>
      <c r="I443">
        <v>3</v>
      </c>
    </row>
    <row r="444" spans="1:9">
      <c r="A444">
        <v>3025176</v>
      </c>
      <c r="C444" t="s">
        <v>1389</v>
      </c>
      <c r="D444" t="s">
        <v>1390</v>
      </c>
      <c r="E444" t="s">
        <v>250</v>
      </c>
      <c r="F444" t="s">
        <v>340</v>
      </c>
      <c r="G444" t="s">
        <v>1391</v>
      </c>
      <c r="I444">
        <v>3</v>
      </c>
    </row>
    <row r="445" spans="1:9">
      <c r="A445">
        <v>3025188</v>
      </c>
      <c r="C445" t="s">
        <v>1392</v>
      </c>
      <c r="D445" t="s">
        <v>1393</v>
      </c>
      <c r="E445" t="s">
        <v>250</v>
      </c>
      <c r="F445" t="s">
        <v>336</v>
      </c>
      <c r="G445" t="s">
        <v>1155</v>
      </c>
      <c r="I445">
        <v>3</v>
      </c>
    </row>
    <row r="446" spans="1:9">
      <c r="A446">
        <v>3025192</v>
      </c>
      <c r="C446" t="s">
        <v>1394</v>
      </c>
      <c r="D446" t="s">
        <v>1395</v>
      </c>
      <c r="E446" t="s">
        <v>250</v>
      </c>
      <c r="F446" t="s">
        <v>340</v>
      </c>
      <c r="G446" t="s">
        <v>1345</v>
      </c>
      <c r="I446">
        <v>3</v>
      </c>
    </row>
    <row r="447" spans="1:9">
      <c r="A447">
        <v>3025195</v>
      </c>
      <c r="C447" t="s">
        <v>1396</v>
      </c>
      <c r="D447" t="s">
        <v>1397</v>
      </c>
      <c r="E447" t="s">
        <v>250</v>
      </c>
      <c r="F447" t="s">
        <v>293</v>
      </c>
      <c r="G447" t="s">
        <v>1398</v>
      </c>
      <c r="I447">
        <v>1</v>
      </c>
    </row>
    <row r="448" spans="1:9">
      <c r="A448">
        <v>3025218</v>
      </c>
      <c r="C448" t="s">
        <v>1399</v>
      </c>
      <c r="D448" t="s">
        <v>1400</v>
      </c>
      <c r="E448" t="s">
        <v>250</v>
      </c>
      <c r="F448" t="s">
        <v>259</v>
      </c>
      <c r="G448" t="s">
        <v>1401</v>
      </c>
      <c r="I448">
        <v>1</v>
      </c>
    </row>
    <row r="449" spans="1:9">
      <c r="A449">
        <v>3025223</v>
      </c>
      <c r="C449" t="s">
        <v>1402</v>
      </c>
      <c r="D449" t="s">
        <v>1403</v>
      </c>
      <c r="E449" t="s">
        <v>250</v>
      </c>
      <c r="F449" t="s">
        <v>259</v>
      </c>
      <c r="G449" t="s">
        <v>1364</v>
      </c>
      <c r="I449">
        <v>3</v>
      </c>
    </row>
    <row r="450" spans="1:9">
      <c r="A450">
        <v>3025233</v>
      </c>
      <c r="C450" t="s">
        <v>1404</v>
      </c>
      <c r="D450" t="s">
        <v>1405</v>
      </c>
      <c r="E450" t="s">
        <v>250</v>
      </c>
      <c r="F450" t="s">
        <v>259</v>
      </c>
      <c r="G450" t="s">
        <v>1364</v>
      </c>
      <c r="I450">
        <v>3</v>
      </c>
    </row>
    <row r="451" spans="1:9">
      <c r="A451">
        <v>3025235</v>
      </c>
      <c r="C451" t="s">
        <v>1406</v>
      </c>
      <c r="D451" t="s">
        <v>1407</v>
      </c>
      <c r="E451" t="s">
        <v>250</v>
      </c>
      <c r="F451" t="s">
        <v>370</v>
      </c>
      <c r="G451" t="s">
        <v>371</v>
      </c>
      <c r="I451">
        <v>1</v>
      </c>
    </row>
    <row r="452" spans="1:9">
      <c r="A452">
        <v>3025238</v>
      </c>
      <c r="C452" t="s">
        <v>1408</v>
      </c>
      <c r="D452" t="s">
        <v>1409</v>
      </c>
      <c r="E452" t="s">
        <v>250</v>
      </c>
      <c r="F452" t="s">
        <v>687</v>
      </c>
      <c r="G452" t="s">
        <v>899</v>
      </c>
      <c r="I452">
        <v>3</v>
      </c>
    </row>
    <row r="453" spans="1:9">
      <c r="A453">
        <v>3025252</v>
      </c>
      <c r="C453" t="s">
        <v>1410</v>
      </c>
      <c r="D453" t="s">
        <v>1411</v>
      </c>
      <c r="E453" t="s">
        <v>250</v>
      </c>
      <c r="F453" t="s">
        <v>259</v>
      </c>
      <c r="G453" t="s">
        <v>1049</v>
      </c>
      <c r="I453">
        <v>3</v>
      </c>
    </row>
    <row r="454" spans="1:9">
      <c r="A454">
        <v>3025254</v>
      </c>
      <c r="C454" t="s">
        <v>1412</v>
      </c>
      <c r="D454" t="s">
        <v>1413</v>
      </c>
      <c r="E454" t="s">
        <v>250</v>
      </c>
      <c r="F454" t="s">
        <v>982</v>
      </c>
      <c r="G454" t="s">
        <v>1275</v>
      </c>
      <c r="I454">
        <v>2</v>
      </c>
    </row>
    <row r="455" spans="1:9">
      <c r="A455">
        <v>3025255</v>
      </c>
      <c r="C455" t="s">
        <v>1414</v>
      </c>
      <c r="D455" t="s">
        <v>1415</v>
      </c>
      <c r="E455" t="s">
        <v>250</v>
      </c>
      <c r="F455" t="s">
        <v>259</v>
      </c>
      <c r="G455" t="s">
        <v>1364</v>
      </c>
      <c r="I455">
        <v>3</v>
      </c>
    </row>
    <row r="456" spans="1:9">
      <c r="A456">
        <v>3025267</v>
      </c>
      <c r="C456" t="s">
        <v>1416</v>
      </c>
      <c r="D456" t="s">
        <v>1417</v>
      </c>
      <c r="E456" t="s">
        <v>250</v>
      </c>
      <c r="F456" t="s">
        <v>259</v>
      </c>
      <c r="G456" t="s">
        <v>1364</v>
      </c>
      <c r="I456">
        <v>3</v>
      </c>
    </row>
    <row r="457" spans="1:9">
      <c r="A457">
        <v>3025288</v>
      </c>
      <c r="C457" t="s">
        <v>1418</v>
      </c>
      <c r="D457" t="s">
        <v>1419</v>
      </c>
      <c r="E457" t="s">
        <v>250</v>
      </c>
      <c r="F457" t="s">
        <v>370</v>
      </c>
      <c r="G457" t="s">
        <v>914</v>
      </c>
      <c r="I457">
        <v>3</v>
      </c>
    </row>
    <row r="458" spans="1:9">
      <c r="A458">
        <v>3025289</v>
      </c>
      <c r="C458" t="s">
        <v>1420</v>
      </c>
      <c r="D458" t="s">
        <v>1421</v>
      </c>
      <c r="E458" t="s">
        <v>250</v>
      </c>
      <c r="F458" t="s">
        <v>370</v>
      </c>
      <c r="G458" t="s">
        <v>914</v>
      </c>
      <c r="I458">
        <v>2</v>
      </c>
    </row>
    <row r="459" spans="1:9">
      <c r="A459">
        <v>3025290</v>
      </c>
      <c r="C459" t="s">
        <v>1422</v>
      </c>
      <c r="D459" t="s">
        <v>1423</v>
      </c>
      <c r="E459" t="s">
        <v>250</v>
      </c>
      <c r="F459" t="s">
        <v>370</v>
      </c>
      <c r="G459" t="s">
        <v>914</v>
      </c>
      <c r="I459">
        <v>3</v>
      </c>
    </row>
    <row r="460" spans="1:9">
      <c r="A460">
        <v>3025313</v>
      </c>
      <c r="C460" t="s">
        <v>1424</v>
      </c>
      <c r="D460" t="s">
        <v>1425</v>
      </c>
      <c r="E460" t="s">
        <v>250</v>
      </c>
      <c r="F460" t="s">
        <v>687</v>
      </c>
      <c r="G460" t="s">
        <v>1426</v>
      </c>
      <c r="I460">
        <v>2</v>
      </c>
    </row>
    <row r="461" spans="1:9">
      <c r="A461">
        <v>3025317</v>
      </c>
      <c r="C461" t="s">
        <v>1427</v>
      </c>
      <c r="D461" t="s">
        <v>1428</v>
      </c>
      <c r="E461" t="s">
        <v>250</v>
      </c>
      <c r="F461" t="s">
        <v>259</v>
      </c>
      <c r="G461" t="s">
        <v>1236</v>
      </c>
      <c r="I461">
        <v>1</v>
      </c>
    </row>
    <row r="462" spans="1:9">
      <c r="A462">
        <v>3025366</v>
      </c>
      <c r="B462">
        <v>6301962</v>
      </c>
      <c r="C462" t="s">
        <v>1429</v>
      </c>
      <c r="D462" t="s">
        <v>1430</v>
      </c>
      <c r="E462" t="s">
        <v>250</v>
      </c>
      <c r="F462" t="s">
        <v>297</v>
      </c>
      <c r="G462" t="s">
        <v>308</v>
      </c>
      <c r="I462">
        <v>2</v>
      </c>
    </row>
    <row r="463" spans="1:9">
      <c r="A463">
        <v>3025472</v>
      </c>
      <c r="C463" t="s">
        <v>1431</v>
      </c>
      <c r="D463" t="s">
        <v>1432</v>
      </c>
      <c r="E463" t="s">
        <v>250</v>
      </c>
      <c r="F463" t="s">
        <v>297</v>
      </c>
      <c r="G463" t="s">
        <v>1433</v>
      </c>
      <c r="I463">
        <v>2</v>
      </c>
    </row>
    <row r="464" spans="1:9">
      <c r="A464">
        <v>3025512</v>
      </c>
      <c r="C464" t="s">
        <v>1434</v>
      </c>
      <c r="D464" t="s">
        <v>1435</v>
      </c>
      <c r="E464" t="s">
        <v>250</v>
      </c>
      <c r="F464" t="s">
        <v>259</v>
      </c>
      <c r="G464" t="s">
        <v>670</v>
      </c>
      <c r="I464">
        <v>3</v>
      </c>
    </row>
    <row r="465" spans="1:9">
      <c r="A465">
        <v>3025513</v>
      </c>
      <c r="C465" t="s">
        <v>1436</v>
      </c>
      <c r="D465" t="s">
        <v>1437</v>
      </c>
      <c r="E465" t="s">
        <v>250</v>
      </c>
      <c r="F465" t="s">
        <v>259</v>
      </c>
      <c r="G465" t="s">
        <v>670</v>
      </c>
      <c r="I465">
        <v>3</v>
      </c>
    </row>
    <row r="466" spans="1:9">
      <c r="A466">
        <v>3025514</v>
      </c>
      <c r="C466" t="s">
        <v>1438</v>
      </c>
      <c r="D466" t="s">
        <v>1439</v>
      </c>
      <c r="E466" t="s">
        <v>250</v>
      </c>
      <c r="F466" t="s">
        <v>259</v>
      </c>
      <c r="G466" t="s">
        <v>670</v>
      </c>
      <c r="I466">
        <v>3</v>
      </c>
    </row>
    <row r="467" spans="1:9">
      <c r="A467">
        <v>3025527</v>
      </c>
      <c r="C467" t="s">
        <v>1440</v>
      </c>
      <c r="D467" t="s">
        <v>1441</v>
      </c>
      <c r="E467" t="s">
        <v>250</v>
      </c>
      <c r="F467" t="s">
        <v>336</v>
      </c>
      <c r="G467" t="s">
        <v>1155</v>
      </c>
      <c r="I467">
        <v>2</v>
      </c>
    </row>
    <row r="468" spans="1:9">
      <c r="A468">
        <v>3025537</v>
      </c>
      <c r="C468" t="s">
        <v>1442</v>
      </c>
      <c r="D468" t="s">
        <v>1443</v>
      </c>
      <c r="E468" t="s">
        <v>250</v>
      </c>
      <c r="F468" t="s">
        <v>340</v>
      </c>
      <c r="G468" t="s">
        <v>341</v>
      </c>
      <c r="I468">
        <v>2</v>
      </c>
    </row>
    <row r="469" spans="1:9">
      <c r="A469">
        <v>3025539</v>
      </c>
      <c r="C469" t="s">
        <v>1444</v>
      </c>
      <c r="D469" t="s">
        <v>1445</v>
      </c>
      <c r="E469" t="s">
        <v>250</v>
      </c>
      <c r="F469" t="s">
        <v>340</v>
      </c>
      <c r="G469" t="s">
        <v>341</v>
      </c>
      <c r="I469">
        <v>2</v>
      </c>
    </row>
    <row r="470" spans="1:9">
      <c r="A470">
        <v>3025543</v>
      </c>
      <c r="C470" t="s">
        <v>1446</v>
      </c>
      <c r="D470" t="s">
        <v>1447</v>
      </c>
      <c r="E470" t="s">
        <v>250</v>
      </c>
      <c r="F470" t="s">
        <v>336</v>
      </c>
      <c r="G470" t="s">
        <v>1155</v>
      </c>
      <c r="I470">
        <v>2</v>
      </c>
    </row>
    <row r="471" spans="1:9">
      <c r="A471">
        <v>3025558</v>
      </c>
      <c r="C471" t="s">
        <v>1448</v>
      </c>
      <c r="D471" t="s">
        <v>1449</v>
      </c>
      <c r="E471" t="s">
        <v>250</v>
      </c>
      <c r="F471" t="s">
        <v>336</v>
      </c>
      <c r="G471" t="s">
        <v>1155</v>
      </c>
      <c r="I471">
        <v>2</v>
      </c>
    </row>
    <row r="472" spans="1:9">
      <c r="A472">
        <v>3025559</v>
      </c>
      <c r="C472" t="s">
        <v>1450</v>
      </c>
      <c r="D472" t="s">
        <v>1451</v>
      </c>
      <c r="E472" t="s">
        <v>250</v>
      </c>
      <c r="F472" t="s">
        <v>259</v>
      </c>
      <c r="G472" t="s">
        <v>1278</v>
      </c>
      <c r="I472">
        <v>2</v>
      </c>
    </row>
    <row r="473" spans="1:9">
      <c r="A473">
        <v>3025560</v>
      </c>
      <c r="C473" t="s">
        <v>1452</v>
      </c>
      <c r="D473" t="s">
        <v>1453</v>
      </c>
      <c r="E473" t="s">
        <v>250</v>
      </c>
      <c r="F473" t="s">
        <v>259</v>
      </c>
      <c r="G473" t="s">
        <v>1278</v>
      </c>
      <c r="I473">
        <v>2</v>
      </c>
    </row>
    <row r="474" spans="1:9">
      <c r="A474">
        <v>3025591</v>
      </c>
      <c r="C474" t="s">
        <v>1454</v>
      </c>
      <c r="D474" t="s">
        <v>1455</v>
      </c>
      <c r="E474" t="s">
        <v>250</v>
      </c>
      <c r="F474" t="s">
        <v>259</v>
      </c>
      <c r="G474" t="s">
        <v>1039</v>
      </c>
      <c r="I474">
        <v>2</v>
      </c>
    </row>
    <row r="475" spans="1:9">
      <c r="A475">
        <v>3025620</v>
      </c>
      <c r="C475" t="s">
        <v>1456</v>
      </c>
      <c r="D475" t="s">
        <v>1457</v>
      </c>
      <c r="E475" t="s">
        <v>250</v>
      </c>
      <c r="F475" t="s">
        <v>259</v>
      </c>
      <c r="G475" t="s">
        <v>664</v>
      </c>
      <c r="I475">
        <v>2</v>
      </c>
    </row>
    <row r="476" spans="1:9">
      <c r="A476">
        <v>3025626</v>
      </c>
      <c r="B476">
        <v>6302171</v>
      </c>
      <c r="C476" t="s">
        <v>1458</v>
      </c>
      <c r="D476" t="s">
        <v>1459</v>
      </c>
      <c r="E476" t="s">
        <v>250</v>
      </c>
      <c r="F476" t="s">
        <v>427</v>
      </c>
      <c r="G476" t="s">
        <v>1460</v>
      </c>
      <c r="I476">
        <v>1</v>
      </c>
    </row>
    <row r="477" spans="1:9">
      <c r="A477">
        <v>3025628</v>
      </c>
      <c r="C477" t="s">
        <v>1461</v>
      </c>
      <c r="D477" t="s">
        <v>1462</v>
      </c>
      <c r="E477" t="s">
        <v>250</v>
      </c>
      <c r="F477" t="s">
        <v>427</v>
      </c>
      <c r="G477" t="s">
        <v>1463</v>
      </c>
      <c r="I477">
        <v>1</v>
      </c>
    </row>
    <row r="478" spans="1:9">
      <c r="A478">
        <v>3025632</v>
      </c>
      <c r="B478">
        <v>6302043</v>
      </c>
      <c r="C478" t="s">
        <v>1464</v>
      </c>
      <c r="D478" t="s">
        <v>1465</v>
      </c>
      <c r="E478" t="s">
        <v>250</v>
      </c>
      <c r="F478" t="s">
        <v>332</v>
      </c>
      <c r="G478" t="s">
        <v>938</v>
      </c>
      <c r="I478">
        <v>2</v>
      </c>
    </row>
    <row r="479" spans="1:9">
      <c r="A479">
        <v>3025657</v>
      </c>
      <c r="C479" t="s">
        <v>1466</v>
      </c>
      <c r="D479" t="s">
        <v>1467</v>
      </c>
      <c r="E479" t="s">
        <v>250</v>
      </c>
      <c r="F479" t="s">
        <v>427</v>
      </c>
      <c r="G479" t="s">
        <v>1468</v>
      </c>
      <c r="I479">
        <v>2</v>
      </c>
    </row>
    <row r="480" spans="1:9">
      <c r="A480">
        <v>3025658</v>
      </c>
      <c r="C480" t="s">
        <v>1469</v>
      </c>
      <c r="D480" t="s">
        <v>1470</v>
      </c>
      <c r="E480" t="s">
        <v>250</v>
      </c>
      <c r="F480" t="s">
        <v>427</v>
      </c>
      <c r="G480" t="s">
        <v>1463</v>
      </c>
      <c r="I480">
        <v>3</v>
      </c>
    </row>
    <row r="481" spans="1:9">
      <c r="A481">
        <v>3025666</v>
      </c>
      <c r="C481" t="s">
        <v>1471</v>
      </c>
      <c r="D481" t="s">
        <v>1472</v>
      </c>
      <c r="E481" t="s">
        <v>250</v>
      </c>
      <c r="F481" t="s">
        <v>259</v>
      </c>
      <c r="G481" t="s">
        <v>260</v>
      </c>
      <c r="I481">
        <v>2</v>
      </c>
    </row>
    <row r="482" spans="1:9">
      <c r="A482">
        <v>3025710</v>
      </c>
      <c r="B482">
        <v>6302261</v>
      </c>
      <c r="C482" t="s">
        <v>1473</v>
      </c>
      <c r="D482" t="s">
        <v>1474</v>
      </c>
      <c r="E482" t="s">
        <v>250</v>
      </c>
      <c r="F482" t="s">
        <v>370</v>
      </c>
      <c r="G482" t="s">
        <v>1475</v>
      </c>
      <c r="I482">
        <v>1</v>
      </c>
    </row>
    <row r="483" spans="1:9">
      <c r="A483">
        <v>3025719</v>
      </c>
      <c r="C483" t="s">
        <v>1476</v>
      </c>
      <c r="D483" t="s">
        <v>1477</v>
      </c>
      <c r="E483" t="s">
        <v>250</v>
      </c>
      <c r="F483" t="s">
        <v>370</v>
      </c>
      <c r="G483" t="s">
        <v>1060</v>
      </c>
      <c r="I483">
        <v>1</v>
      </c>
    </row>
    <row r="484" spans="1:9">
      <c r="A484">
        <v>3025720</v>
      </c>
      <c r="C484" t="s">
        <v>1478</v>
      </c>
      <c r="D484" t="s">
        <v>1479</v>
      </c>
      <c r="E484" t="s">
        <v>250</v>
      </c>
      <c r="F484" t="s">
        <v>370</v>
      </c>
      <c r="G484" t="s">
        <v>914</v>
      </c>
      <c r="I484">
        <v>2</v>
      </c>
    </row>
    <row r="485" spans="1:9">
      <c r="A485">
        <v>3025721</v>
      </c>
      <c r="C485" t="s">
        <v>1480</v>
      </c>
      <c r="D485" t="s">
        <v>1481</v>
      </c>
      <c r="E485" t="s">
        <v>250</v>
      </c>
      <c r="F485" t="s">
        <v>370</v>
      </c>
      <c r="G485" t="s">
        <v>914</v>
      </c>
      <c r="I485">
        <v>2</v>
      </c>
    </row>
    <row r="486" spans="1:9">
      <c r="A486">
        <v>3025722</v>
      </c>
      <c r="C486" t="s">
        <v>1482</v>
      </c>
      <c r="D486" t="s">
        <v>1483</v>
      </c>
      <c r="E486" t="s">
        <v>250</v>
      </c>
      <c r="F486" t="s">
        <v>370</v>
      </c>
      <c r="G486" t="s">
        <v>914</v>
      </c>
      <c r="I486">
        <v>2</v>
      </c>
    </row>
    <row r="487" spans="1:9">
      <c r="A487">
        <v>3025723</v>
      </c>
      <c r="C487" t="s">
        <v>1484</v>
      </c>
      <c r="D487" t="s">
        <v>1485</v>
      </c>
      <c r="E487" t="s">
        <v>250</v>
      </c>
      <c r="F487" t="s">
        <v>370</v>
      </c>
      <c r="G487" t="s">
        <v>914</v>
      </c>
      <c r="I487">
        <v>2</v>
      </c>
    </row>
    <row r="488" spans="1:9">
      <c r="A488">
        <v>3025724</v>
      </c>
      <c r="C488" t="s">
        <v>1486</v>
      </c>
      <c r="D488" t="s">
        <v>1487</v>
      </c>
      <c r="E488" t="s">
        <v>250</v>
      </c>
      <c r="F488" t="s">
        <v>370</v>
      </c>
      <c r="G488" t="s">
        <v>914</v>
      </c>
      <c r="I488">
        <v>2</v>
      </c>
    </row>
    <row r="489" spans="1:9">
      <c r="A489">
        <v>3025725</v>
      </c>
      <c r="C489" t="s">
        <v>1488</v>
      </c>
      <c r="D489" t="s">
        <v>1489</v>
      </c>
      <c r="E489" t="s">
        <v>250</v>
      </c>
      <c r="F489" t="s">
        <v>370</v>
      </c>
      <c r="G489" t="s">
        <v>914</v>
      </c>
      <c r="I489">
        <v>2</v>
      </c>
    </row>
    <row r="490" spans="1:9">
      <c r="A490">
        <v>3025726</v>
      </c>
      <c r="C490" t="s">
        <v>1490</v>
      </c>
      <c r="D490" t="s">
        <v>1491</v>
      </c>
      <c r="E490" t="s">
        <v>250</v>
      </c>
      <c r="F490" t="s">
        <v>370</v>
      </c>
      <c r="G490" t="s">
        <v>914</v>
      </c>
      <c r="I490">
        <v>2</v>
      </c>
    </row>
    <row r="491" spans="1:9">
      <c r="A491">
        <v>3025727</v>
      </c>
      <c r="C491" t="s">
        <v>1492</v>
      </c>
      <c r="D491" t="s">
        <v>1493</v>
      </c>
      <c r="E491" t="s">
        <v>250</v>
      </c>
      <c r="F491" t="s">
        <v>370</v>
      </c>
      <c r="G491" t="s">
        <v>914</v>
      </c>
      <c r="I491">
        <v>2</v>
      </c>
    </row>
    <row r="492" spans="1:9">
      <c r="A492">
        <v>3025737</v>
      </c>
      <c r="C492" t="s">
        <v>1494</v>
      </c>
      <c r="D492" t="s">
        <v>1495</v>
      </c>
      <c r="E492" t="s">
        <v>250</v>
      </c>
      <c r="F492" t="s">
        <v>370</v>
      </c>
      <c r="G492" t="s">
        <v>914</v>
      </c>
      <c r="I492">
        <v>3</v>
      </c>
    </row>
    <row r="493" spans="1:9">
      <c r="A493">
        <v>3025740</v>
      </c>
      <c r="C493" t="s">
        <v>1496</v>
      </c>
      <c r="D493" t="s">
        <v>1497</v>
      </c>
      <c r="E493" t="s">
        <v>250</v>
      </c>
      <c r="F493" t="s">
        <v>370</v>
      </c>
      <c r="G493" t="s">
        <v>914</v>
      </c>
      <c r="I493">
        <v>3</v>
      </c>
    </row>
    <row r="494" spans="1:9">
      <c r="A494">
        <v>3025762</v>
      </c>
      <c r="C494" t="s">
        <v>1498</v>
      </c>
      <c r="D494" t="s">
        <v>1499</v>
      </c>
      <c r="E494" t="s">
        <v>250</v>
      </c>
      <c r="F494" t="s">
        <v>377</v>
      </c>
      <c r="G494" t="s">
        <v>935</v>
      </c>
      <c r="I494">
        <v>3</v>
      </c>
    </row>
    <row r="495" spans="1:9">
      <c r="A495">
        <v>3025766</v>
      </c>
      <c r="C495" t="s">
        <v>1500</v>
      </c>
      <c r="D495" t="s">
        <v>1501</v>
      </c>
      <c r="E495" t="s">
        <v>250</v>
      </c>
      <c r="F495" t="s">
        <v>336</v>
      </c>
      <c r="G495" t="s">
        <v>1155</v>
      </c>
      <c r="I495">
        <v>2</v>
      </c>
    </row>
    <row r="496" spans="1:9">
      <c r="A496">
        <v>3025805</v>
      </c>
      <c r="C496" t="s">
        <v>1502</v>
      </c>
      <c r="D496" t="s">
        <v>1503</v>
      </c>
      <c r="E496" t="s">
        <v>250</v>
      </c>
      <c r="F496" t="s">
        <v>259</v>
      </c>
      <c r="G496" t="s">
        <v>806</v>
      </c>
      <c r="I496">
        <v>1</v>
      </c>
    </row>
    <row r="497" spans="1:9">
      <c r="A497">
        <v>3025827</v>
      </c>
      <c r="C497" t="s">
        <v>1504</v>
      </c>
      <c r="D497" t="s">
        <v>1505</v>
      </c>
      <c r="E497" t="s">
        <v>250</v>
      </c>
      <c r="F497" t="s">
        <v>259</v>
      </c>
      <c r="G497" t="s">
        <v>1337</v>
      </c>
      <c r="I497">
        <v>2</v>
      </c>
    </row>
    <row r="498" spans="1:9">
      <c r="A498">
        <v>3025838</v>
      </c>
      <c r="C498" t="s">
        <v>1506</v>
      </c>
      <c r="D498" t="s">
        <v>1507</v>
      </c>
      <c r="E498" t="s">
        <v>250</v>
      </c>
      <c r="F498" t="s">
        <v>1264</v>
      </c>
      <c r="G498" t="s">
        <v>1508</v>
      </c>
      <c r="I498">
        <v>2</v>
      </c>
    </row>
    <row r="499" spans="1:9">
      <c r="A499">
        <v>3025842</v>
      </c>
      <c r="C499" t="s">
        <v>1509</v>
      </c>
      <c r="D499" t="s">
        <v>1510</v>
      </c>
      <c r="E499" t="s">
        <v>250</v>
      </c>
      <c r="F499" t="s">
        <v>259</v>
      </c>
      <c r="G499" t="s">
        <v>1323</v>
      </c>
      <c r="I499">
        <v>3</v>
      </c>
    </row>
    <row r="500" spans="1:9">
      <c r="A500">
        <v>3025843</v>
      </c>
      <c r="C500" t="s">
        <v>1511</v>
      </c>
      <c r="D500" t="s">
        <v>1512</v>
      </c>
      <c r="E500" t="s">
        <v>250</v>
      </c>
      <c r="F500" t="s">
        <v>259</v>
      </c>
      <c r="G500" t="s">
        <v>1323</v>
      </c>
      <c r="I500">
        <v>2</v>
      </c>
    </row>
    <row r="501" spans="1:9">
      <c r="A501">
        <v>3025847</v>
      </c>
      <c r="C501" t="s">
        <v>1513</v>
      </c>
      <c r="D501" t="s">
        <v>1514</v>
      </c>
      <c r="E501" t="s">
        <v>250</v>
      </c>
      <c r="F501" t="s">
        <v>259</v>
      </c>
      <c r="G501" t="s">
        <v>1236</v>
      </c>
      <c r="I501">
        <v>2</v>
      </c>
    </row>
    <row r="502" spans="1:9">
      <c r="A502">
        <v>3025848</v>
      </c>
      <c r="C502" t="s">
        <v>1515</v>
      </c>
      <c r="D502" t="s">
        <v>1516</v>
      </c>
      <c r="E502" t="s">
        <v>250</v>
      </c>
      <c r="F502" t="s">
        <v>259</v>
      </c>
      <c r="G502" t="s">
        <v>1236</v>
      </c>
      <c r="I502">
        <v>2</v>
      </c>
    </row>
    <row r="503" spans="1:9">
      <c r="A503">
        <v>3025884</v>
      </c>
      <c r="C503" t="s">
        <v>1517</v>
      </c>
      <c r="D503" t="s">
        <v>1518</v>
      </c>
      <c r="E503" t="s">
        <v>250</v>
      </c>
      <c r="F503" t="s">
        <v>279</v>
      </c>
      <c r="G503" t="s">
        <v>1294</v>
      </c>
      <c r="I503">
        <v>2</v>
      </c>
    </row>
    <row r="504" spans="1:9">
      <c r="A504">
        <v>3025886</v>
      </c>
      <c r="C504" t="s">
        <v>1519</v>
      </c>
      <c r="D504" t="s">
        <v>1520</v>
      </c>
      <c r="E504" t="s">
        <v>250</v>
      </c>
      <c r="F504" t="s">
        <v>279</v>
      </c>
      <c r="G504" t="s">
        <v>1294</v>
      </c>
      <c r="I504">
        <v>2</v>
      </c>
    </row>
    <row r="505" spans="1:9">
      <c r="A505">
        <v>3025887</v>
      </c>
      <c r="C505" t="s">
        <v>1521</v>
      </c>
      <c r="D505" t="s">
        <v>1522</v>
      </c>
      <c r="E505" t="s">
        <v>250</v>
      </c>
      <c r="F505" t="s">
        <v>279</v>
      </c>
      <c r="G505" t="s">
        <v>1523</v>
      </c>
      <c r="I505">
        <v>2</v>
      </c>
    </row>
    <row r="506" spans="1:9">
      <c r="A506">
        <v>3025889</v>
      </c>
      <c r="C506" t="s">
        <v>1524</v>
      </c>
      <c r="D506" t="s">
        <v>1525</v>
      </c>
      <c r="E506" t="s">
        <v>250</v>
      </c>
      <c r="F506" t="s">
        <v>279</v>
      </c>
      <c r="G506" t="s">
        <v>1294</v>
      </c>
      <c r="I506">
        <v>2</v>
      </c>
    </row>
    <row r="507" spans="1:9">
      <c r="A507">
        <v>3025890</v>
      </c>
      <c r="C507" t="s">
        <v>1526</v>
      </c>
      <c r="D507" t="s">
        <v>1527</v>
      </c>
      <c r="E507" t="s">
        <v>250</v>
      </c>
      <c r="F507" t="s">
        <v>279</v>
      </c>
      <c r="G507" t="s">
        <v>1294</v>
      </c>
      <c r="I507">
        <v>1</v>
      </c>
    </row>
    <row r="508" spans="1:9">
      <c r="A508">
        <v>3025900</v>
      </c>
      <c r="C508" t="s">
        <v>1528</v>
      </c>
      <c r="D508" t="s">
        <v>1529</v>
      </c>
      <c r="E508" t="s">
        <v>250</v>
      </c>
      <c r="F508" t="s">
        <v>321</v>
      </c>
      <c r="G508" t="s">
        <v>1530</v>
      </c>
      <c r="I508">
        <v>2</v>
      </c>
    </row>
    <row r="509" spans="1:9">
      <c r="A509">
        <v>3025916</v>
      </c>
      <c r="C509" t="s">
        <v>1531</v>
      </c>
      <c r="D509" t="s">
        <v>1532</v>
      </c>
      <c r="E509" t="s">
        <v>250</v>
      </c>
      <c r="F509" t="s">
        <v>837</v>
      </c>
      <c r="G509" t="s">
        <v>1533</v>
      </c>
      <c r="I509">
        <v>2</v>
      </c>
    </row>
    <row r="510" spans="1:9">
      <c r="A510">
        <v>3025967</v>
      </c>
      <c r="C510" t="s">
        <v>1534</v>
      </c>
      <c r="D510" t="s">
        <v>1535</v>
      </c>
      <c r="E510" t="s">
        <v>250</v>
      </c>
      <c r="F510" t="s">
        <v>259</v>
      </c>
      <c r="G510" t="s">
        <v>664</v>
      </c>
      <c r="I510">
        <v>1</v>
      </c>
    </row>
    <row r="511" spans="1:9">
      <c r="A511">
        <v>3025991</v>
      </c>
      <c r="C511" t="s">
        <v>1536</v>
      </c>
      <c r="D511" t="s">
        <v>1537</v>
      </c>
      <c r="E511" t="s">
        <v>250</v>
      </c>
      <c r="F511" t="s">
        <v>259</v>
      </c>
      <c r="G511" t="s">
        <v>1039</v>
      </c>
      <c r="I511">
        <v>2</v>
      </c>
    </row>
    <row r="512" spans="1:9">
      <c r="A512">
        <v>3025993</v>
      </c>
      <c r="C512" t="s">
        <v>1538</v>
      </c>
      <c r="D512" t="s">
        <v>1539</v>
      </c>
      <c r="E512" t="s">
        <v>250</v>
      </c>
      <c r="F512" t="s">
        <v>259</v>
      </c>
      <c r="G512" t="s">
        <v>1357</v>
      </c>
      <c r="I512">
        <v>2</v>
      </c>
    </row>
    <row r="513" spans="1:9">
      <c r="A513">
        <v>3025994</v>
      </c>
      <c r="C513" t="s">
        <v>1540</v>
      </c>
      <c r="D513" t="s">
        <v>1541</v>
      </c>
      <c r="E513" t="s">
        <v>250</v>
      </c>
      <c r="F513" t="s">
        <v>259</v>
      </c>
      <c r="G513" t="s">
        <v>1357</v>
      </c>
      <c r="I513">
        <v>2</v>
      </c>
    </row>
    <row r="514" spans="1:9">
      <c r="A514">
        <v>3025995</v>
      </c>
      <c r="C514" t="s">
        <v>1542</v>
      </c>
      <c r="D514" t="s">
        <v>1543</v>
      </c>
      <c r="E514" t="s">
        <v>250</v>
      </c>
      <c r="F514" t="s">
        <v>259</v>
      </c>
      <c r="G514" t="s">
        <v>1357</v>
      </c>
      <c r="I514">
        <v>2</v>
      </c>
    </row>
    <row r="515" spans="1:9">
      <c r="A515">
        <v>3026008</v>
      </c>
      <c r="C515" t="s">
        <v>1544</v>
      </c>
      <c r="D515" t="s">
        <v>1545</v>
      </c>
      <c r="E515" t="s">
        <v>250</v>
      </c>
      <c r="F515" t="s">
        <v>251</v>
      </c>
      <c r="G515" t="s">
        <v>1546</v>
      </c>
      <c r="I515">
        <v>2</v>
      </c>
    </row>
    <row r="516" spans="1:9">
      <c r="A516">
        <v>3026014</v>
      </c>
      <c r="C516" t="s">
        <v>1547</v>
      </c>
      <c r="D516" t="s">
        <v>1548</v>
      </c>
      <c r="E516" t="s">
        <v>250</v>
      </c>
      <c r="F516" t="s">
        <v>259</v>
      </c>
      <c r="G516" t="s">
        <v>551</v>
      </c>
      <c r="I516">
        <v>2</v>
      </c>
    </row>
    <row r="517" spans="1:9">
      <c r="A517">
        <v>3026015</v>
      </c>
      <c r="C517" t="s">
        <v>1549</v>
      </c>
      <c r="D517" t="s">
        <v>1550</v>
      </c>
      <c r="E517" t="s">
        <v>250</v>
      </c>
      <c r="F517" t="s">
        <v>259</v>
      </c>
      <c r="G517" t="s">
        <v>551</v>
      </c>
      <c r="I517">
        <v>2</v>
      </c>
    </row>
    <row r="518" spans="1:9">
      <c r="A518">
        <v>3026032</v>
      </c>
      <c r="C518" t="s">
        <v>1551</v>
      </c>
      <c r="D518" t="s">
        <v>1552</v>
      </c>
      <c r="E518" t="s">
        <v>250</v>
      </c>
      <c r="F518" t="s">
        <v>259</v>
      </c>
      <c r="G518" t="s">
        <v>772</v>
      </c>
      <c r="I518">
        <v>2</v>
      </c>
    </row>
    <row r="519" spans="1:9">
      <c r="A519">
        <v>3026035</v>
      </c>
      <c r="C519" t="s">
        <v>1553</v>
      </c>
      <c r="D519" t="s">
        <v>1554</v>
      </c>
      <c r="E519" t="s">
        <v>250</v>
      </c>
      <c r="F519" t="s">
        <v>534</v>
      </c>
      <c r="G519" t="s">
        <v>1555</v>
      </c>
      <c r="I519">
        <v>2</v>
      </c>
    </row>
    <row r="520" spans="1:9">
      <c r="A520">
        <v>3026036</v>
      </c>
      <c r="C520" t="s">
        <v>1556</v>
      </c>
      <c r="D520" t="s">
        <v>1557</v>
      </c>
      <c r="E520" t="s">
        <v>250</v>
      </c>
      <c r="F520" t="s">
        <v>534</v>
      </c>
      <c r="G520" t="s">
        <v>1555</v>
      </c>
      <c r="I520">
        <v>2</v>
      </c>
    </row>
    <row r="521" spans="1:9">
      <c r="A521">
        <v>3026037</v>
      </c>
      <c r="C521" t="s">
        <v>1558</v>
      </c>
      <c r="D521" t="s">
        <v>1559</v>
      </c>
      <c r="E521" t="s">
        <v>250</v>
      </c>
      <c r="F521" t="s">
        <v>534</v>
      </c>
      <c r="G521" t="s">
        <v>1555</v>
      </c>
      <c r="I521">
        <v>2</v>
      </c>
    </row>
    <row r="522" spans="1:9">
      <c r="A522">
        <v>3026038</v>
      </c>
      <c r="C522" t="s">
        <v>1560</v>
      </c>
      <c r="D522" t="s">
        <v>1561</v>
      </c>
      <c r="E522" t="s">
        <v>250</v>
      </c>
      <c r="F522" t="s">
        <v>534</v>
      </c>
      <c r="G522" t="s">
        <v>535</v>
      </c>
      <c r="I522">
        <v>2</v>
      </c>
    </row>
    <row r="523" spans="1:9">
      <c r="A523">
        <v>3026039</v>
      </c>
      <c r="C523" t="s">
        <v>1562</v>
      </c>
      <c r="D523" t="s">
        <v>1563</v>
      </c>
      <c r="E523" t="s">
        <v>250</v>
      </c>
      <c r="F523" t="s">
        <v>534</v>
      </c>
      <c r="G523" t="s">
        <v>535</v>
      </c>
      <c r="I523">
        <v>2</v>
      </c>
    </row>
    <row r="524" spans="1:9">
      <c r="A524">
        <v>3026040</v>
      </c>
      <c r="C524" t="s">
        <v>1564</v>
      </c>
      <c r="D524" t="s">
        <v>1565</v>
      </c>
      <c r="E524" t="s">
        <v>250</v>
      </c>
      <c r="F524" t="s">
        <v>534</v>
      </c>
      <c r="G524" t="s">
        <v>1555</v>
      </c>
      <c r="I524">
        <v>2</v>
      </c>
    </row>
    <row r="525" spans="1:9">
      <c r="A525">
        <v>3026043</v>
      </c>
      <c r="C525" t="s">
        <v>1566</v>
      </c>
      <c r="D525" t="s">
        <v>1567</v>
      </c>
      <c r="E525" t="s">
        <v>250</v>
      </c>
      <c r="F525" t="s">
        <v>687</v>
      </c>
      <c r="G525" t="s">
        <v>899</v>
      </c>
      <c r="I525">
        <v>2</v>
      </c>
    </row>
    <row r="526" spans="1:9">
      <c r="A526">
        <v>3026045</v>
      </c>
      <c r="C526" t="s">
        <v>1568</v>
      </c>
      <c r="D526" t="s">
        <v>1569</v>
      </c>
      <c r="E526" t="s">
        <v>250</v>
      </c>
      <c r="F526" t="s">
        <v>687</v>
      </c>
      <c r="G526" t="s">
        <v>899</v>
      </c>
      <c r="I526">
        <v>2</v>
      </c>
    </row>
    <row r="527" spans="1:9">
      <c r="A527">
        <v>3026051</v>
      </c>
      <c r="C527" t="s">
        <v>1570</v>
      </c>
      <c r="D527" t="s">
        <v>1571</v>
      </c>
      <c r="E527" t="s">
        <v>250</v>
      </c>
      <c r="F527" t="s">
        <v>259</v>
      </c>
      <c r="G527" t="s">
        <v>1364</v>
      </c>
      <c r="I527">
        <v>2</v>
      </c>
    </row>
    <row r="528" spans="1:9">
      <c r="A528">
        <v>3026054</v>
      </c>
      <c r="C528" t="s">
        <v>1572</v>
      </c>
      <c r="D528" t="s">
        <v>1573</v>
      </c>
      <c r="E528" t="s">
        <v>250</v>
      </c>
      <c r="F528" t="s">
        <v>259</v>
      </c>
      <c r="G528" t="s">
        <v>772</v>
      </c>
      <c r="I528">
        <v>1</v>
      </c>
    </row>
    <row r="529" spans="1:9">
      <c r="A529">
        <v>3026060</v>
      </c>
      <c r="C529" t="s">
        <v>1574</v>
      </c>
      <c r="D529" t="s">
        <v>1575</v>
      </c>
      <c r="E529" t="s">
        <v>250</v>
      </c>
      <c r="F529" t="s">
        <v>259</v>
      </c>
      <c r="G529" t="s">
        <v>551</v>
      </c>
      <c r="I529">
        <v>2</v>
      </c>
    </row>
    <row r="530" spans="1:9">
      <c r="A530">
        <v>3026063</v>
      </c>
      <c r="C530" t="s">
        <v>1576</v>
      </c>
      <c r="D530" t="s">
        <v>1577</v>
      </c>
      <c r="E530" t="s">
        <v>250</v>
      </c>
      <c r="F530" t="s">
        <v>259</v>
      </c>
      <c r="G530" t="s">
        <v>806</v>
      </c>
      <c r="I530">
        <v>2</v>
      </c>
    </row>
    <row r="531" spans="1:9">
      <c r="A531">
        <v>3026074</v>
      </c>
      <c r="C531" t="s">
        <v>1578</v>
      </c>
      <c r="D531" t="s">
        <v>1579</v>
      </c>
      <c r="E531" t="s">
        <v>250</v>
      </c>
      <c r="F531" t="s">
        <v>259</v>
      </c>
      <c r="G531" t="s">
        <v>772</v>
      </c>
      <c r="I531">
        <v>2</v>
      </c>
    </row>
    <row r="532" spans="1:9">
      <c r="A532">
        <v>3026123</v>
      </c>
      <c r="C532" t="s">
        <v>1580</v>
      </c>
      <c r="D532" t="s">
        <v>1581</v>
      </c>
      <c r="E532" t="s">
        <v>250</v>
      </c>
      <c r="F532" t="s">
        <v>259</v>
      </c>
      <c r="G532" t="s">
        <v>661</v>
      </c>
      <c r="I532">
        <v>2</v>
      </c>
    </row>
    <row r="533" spans="1:9">
      <c r="A533">
        <v>3026125</v>
      </c>
      <c r="C533" t="s">
        <v>1582</v>
      </c>
      <c r="D533" t="s">
        <v>1583</v>
      </c>
      <c r="E533" t="s">
        <v>250</v>
      </c>
      <c r="F533" t="s">
        <v>259</v>
      </c>
      <c r="G533" t="s">
        <v>661</v>
      </c>
      <c r="I533">
        <v>2</v>
      </c>
    </row>
    <row r="534" spans="1:9">
      <c r="A534">
        <v>3026184</v>
      </c>
      <c r="C534" t="s">
        <v>1584</v>
      </c>
      <c r="D534" t="s">
        <v>1585</v>
      </c>
      <c r="E534" t="s">
        <v>250</v>
      </c>
      <c r="F534" t="s">
        <v>259</v>
      </c>
      <c r="G534" t="s">
        <v>772</v>
      </c>
      <c r="I534">
        <v>2</v>
      </c>
    </row>
    <row r="535" spans="1:9">
      <c r="A535">
        <v>3026202</v>
      </c>
      <c r="C535" t="s">
        <v>1586</v>
      </c>
      <c r="D535" t="s">
        <v>1587</v>
      </c>
      <c r="E535" t="s">
        <v>250</v>
      </c>
      <c r="F535" t="s">
        <v>259</v>
      </c>
      <c r="G535" t="s">
        <v>772</v>
      </c>
      <c r="I535">
        <v>2</v>
      </c>
    </row>
    <row r="536" spans="1:9">
      <c r="A536">
        <v>3026260</v>
      </c>
      <c r="B536">
        <v>6302081</v>
      </c>
      <c r="C536" t="s">
        <v>1588</v>
      </c>
      <c r="D536" t="s">
        <v>1589</v>
      </c>
      <c r="E536" t="s">
        <v>250</v>
      </c>
      <c r="F536" t="s">
        <v>340</v>
      </c>
      <c r="G536" t="s">
        <v>1590</v>
      </c>
      <c r="I536">
        <v>3</v>
      </c>
    </row>
    <row r="537" spans="1:9">
      <c r="A537">
        <v>3026288</v>
      </c>
      <c r="C537" t="s">
        <v>1591</v>
      </c>
      <c r="D537" t="s">
        <v>1592</v>
      </c>
      <c r="E537" t="s">
        <v>250</v>
      </c>
      <c r="F537" t="s">
        <v>259</v>
      </c>
      <c r="G537" t="s">
        <v>1364</v>
      </c>
      <c r="I537">
        <v>2</v>
      </c>
    </row>
    <row r="538" spans="1:9">
      <c r="A538">
        <v>3026297</v>
      </c>
      <c r="C538" t="s">
        <v>1593</v>
      </c>
      <c r="D538" t="s">
        <v>1594</v>
      </c>
      <c r="E538" t="s">
        <v>250</v>
      </c>
      <c r="F538" t="s">
        <v>577</v>
      </c>
      <c r="G538" t="s">
        <v>1595</v>
      </c>
      <c r="I538">
        <v>1</v>
      </c>
    </row>
    <row r="539" spans="1:9">
      <c r="A539">
        <v>3026300</v>
      </c>
      <c r="C539" t="s">
        <v>1596</v>
      </c>
      <c r="D539" t="s">
        <v>1597</v>
      </c>
      <c r="E539" t="s">
        <v>250</v>
      </c>
      <c r="F539" t="s">
        <v>259</v>
      </c>
      <c r="G539" t="s">
        <v>470</v>
      </c>
      <c r="I539">
        <v>1</v>
      </c>
    </row>
    <row r="540" spans="1:9">
      <c r="A540">
        <v>3026338</v>
      </c>
      <c r="B540">
        <v>6302122</v>
      </c>
      <c r="C540" t="s">
        <v>1598</v>
      </c>
      <c r="D540" t="s">
        <v>1599</v>
      </c>
      <c r="E540" t="s">
        <v>250</v>
      </c>
      <c r="F540" t="s">
        <v>408</v>
      </c>
      <c r="G540" t="s">
        <v>1600</v>
      </c>
      <c r="I540">
        <v>2</v>
      </c>
    </row>
    <row r="541" spans="1:9">
      <c r="A541">
        <v>3026376</v>
      </c>
      <c r="B541">
        <v>6302113</v>
      </c>
      <c r="C541" t="s">
        <v>1601</v>
      </c>
      <c r="D541" t="s">
        <v>1602</v>
      </c>
      <c r="E541" t="s">
        <v>250</v>
      </c>
      <c r="F541" t="s">
        <v>297</v>
      </c>
      <c r="G541" t="s">
        <v>1603</v>
      </c>
      <c r="I541">
        <v>1</v>
      </c>
    </row>
    <row r="542" spans="1:9">
      <c r="A542">
        <v>3026387</v>
      </c>
      <c r="C542" t="s">
        <v>1604</v>
      </c>
      <c r="D542" t="s">
        <v>1605</v>
      </c>
      <c r="E542" t="s">
        <v>250</v>
      </c>
      <c r="F542" t="s">
        <v>370</v>
      </c>
      <c r="G542" t="s">
        <v>1060</v>
      </c>
      <c r="I542">
        <v>2</v>
      </c>
    </row>
    <row r="543" spans="1:9">
      <c r="A543">
        <v>3026437</v>
      </c>
      <c r="B543">
        <v>6302102</v>
      </c>
      <c r="C543" t="s">
        <v>1606</v>
      </c>
      <c r="D543" t="s">
        <v>1607</v>
      </c>
      <c r="E543" t="s">
        <v>250</v>
      </c>
      <c r="F543" t="s">
        <v>297</v>
      </c>
      <c r="G543" t="s">
        <v>308</v>
      </c>
      <c r="I543">
        <v>1</v>
      </c>
    </row>
    <row r="544" spans="1:9">
      <c r="A544">
        <v>3026464</v>
      </c>
      <c r="C544" t="s">
        <v>1608</v>
      </c>
      <c r="D544" t="s">
        <v>1609</v>
      </c>
      <c r="E544" t="s">
        <v>250</v>
      </c>
      <c r="F544" t="s">
        <v>336</v>
      </c>
      <c r="G544" t="s">
        <v>1155</v>
      </c>
      <c r="I544">
        <v>1</v>
      </c>
    </row>
    <row r="545" spans="1:9">
      <c r="A545">
        <v>3026494</v>
      </c>
      <c r="C545" t="s">
        <v>1610</v>
      </c>
      <c r="D545" t="s">
        <v>1611</v>
      </c>
      <c r="E545" t="s">
        <v>250</v>
      </c>
      <c r="F545" t="s">
        <v>293</v>
      </c>
      <c r="G545" t="s">
        <v>1612</v>
      </c>
      <c r="I545">
        <v>2</v>
      </c>
    </row>
    <row r="546" spans="1:9">
      <c r="A546">
        <v>3026497</v>
      </c>
      <c r="C546" t="s">
        <v>1613</v>
      </c>
      <c r="D546" t="s">
        <v>1614</v>
      </c>
      <c r="E546" t="s">
        <v>250</v>
      </c>
      <c r="F546" t="s">
        <v>336</v>
      </c>
      <c r="G546" t="s">
        <v>1155</v>
      </c>
      <c r="I546">
        <v>1</v>
      </c>
    </row>
    <row r="547" spans="1:9">
      <c r="A547">
        <v>3026524</v>
      </c>
      <c r="C547" t="s">
        <v>1615</v>
      </c>
      <c r="D547" t="s">
        <v>1616</v>
      </c>
      <c r="E547" t="s">
        <v>250</v>
      </c>
      <c r="F547" t="s">
        <v>259</v>
      </c>
      <c r="G547" t="s">
        <v>670</v>
      </c>
      <c r="I547">
        <v>2</v>
      </c>
    </row>
    <row r="548" spans="1:9">
      <c r="A548">
        <v>3026525</v>
      </c>
      <c r="C548" t="s">
        <v>1617</v>
      </c>
      <c r="D548" t="s">
        <v>1618</v>
      </c>
      <c r="E548" t="s">
        <v>250</v>
      </c>
      <c r="F548" t="s">
        <v>259</v>
      </c>
      <c r="G548" t="s">
        <v>670</v>
      </c>
      <c r="I548">
        <v>2</v>
      </c>
    </row>
    <row r="549" spans="1:9">
      <c r="A549">
        <v>3026526</v>
      </c>
      <c r="C549" t="s">
        <v>1619</v>
      </c>
      <c r="D549" t="s">
        <v>1620</v>
      </c>
      <c r="E549" t="s">
        <v>250</v>
      </c>
      <c r="F549" t="s">
        <v>259</v>
      </c>
      <c r="G549" t="s">
        <v>670</v>
      </c>
      <c r="I549">
        <v>2</v>
      </c>
    </row>
    <row r="550" spans="1:9">
      <c r="A550">
        <v>3026527</v>
      </c>
      <c r="C550" t="s">
        <v>1621</v>
      </c>
      <c r="D550" t="s">
        <v>1622</v>
      </c>
      <c r="E550" t="s">
        <v>250</v>
      </c>
      <c r="F550" t="s">
        <v>259</v>
      </c>
      <c r="G550" t="s">
        <v>670</v>
      </c>
      <c r="I550">
        <v>2</v>
      </c>
    </row>
    <row r="551" spans="1:9">
      <c r="A551">
        <v>3026552</v>
      </c>
      <c r="C551" t="s">
        <v>1623</v>
      </c>
      <c r="D551" t="s">
        <v>1624</v>
      </c>
      <c r="E551" t="s">
        <v>250</v>
      </c>
      <c r="F551" t="s">
        <v>1264</v>
      </c>
      <c r="G551" t="s">
        <v>1625</v>
      </c>
      <c r="I551">
        <v>1</v>
      </c>
    </row>
    <row r="552" spans="1:9">
      <c r="A552">
        <v>3026601</v>
      </c>
      <c r="C552" t="s">
        <v>1626</v>
      </c>
      <c r="D552" t="s">
        <v>1627</v>
      </c>
      <c r="E552" t="s">
        <v>250</v>
      </c>
      <c r="F552" t="s">
        <v>279</v>
      </c>
      <c r="G552" t="s">
        <v>1294</v>
      </c>
      <c r="I552">
        <v>1</v>
      </c>
    </row>
    <row r="553" spans="1:9">
      <c r="A553">
        <v>3026621</v>
      </c>
      <c r="C553" t="s">
        <v>1628</v>
      </c>
      <c r="D553" t="s">
        <v>1629</v>
      </c>
      <c r="E553" t="s">
        <v>250</v>
      </c>
      <c r="F553" t="s">
        <v>259</v>
      </c>
      <c r="G553" t="s">
        <v>260</v>
      </c>
      <c r="I553">
        <v>1</v>
      </c>
    </row>
    <row r="554" spans="1:9">
      <c r="A554">
        <v>3026632</v>
      </c>
      <c r="C554" t="s">
        <v>1630</v>
      </c>
      <c r="D554" t="s">
        <v>1631</v>
      </c>
      <c r="E554" t="s">
        <v>250</v>
      </c>
      <c r="F554" t="s">
        <v>279</v>
      </c>
      <c r="G554" t="s">
        <v>1294</v>
      </c>
      <c r="I554">
        <v>1</v>
      </c>
    </row>
    <row r="555" spans="1:9">
      <c r="A555">
        <v>3026637</v>
      </c>
      <c r="C555" t="s">
        <v>1632</v>
      </c>
      <c r="D555" t="s">
        <v>1633</v>
      </c>
      <c r="E555" t="s">
        <v>250</v>
      </c>
      <c r="F555" t="s">
        <v>279</v>
      </c>
      <c r="G555" t="s">
        <v>1294</v>
      </c>
      <c r="I555">
        <v>1</v>
      </c>
    </row>
    <row r="556" spans="1:9">
      <c r="A556">
        <v>3026638</v>
      </c>
      <c r="C556" t="s">
        <v>1634</v>
      </c>
      <c r="D556" t="s">
        <v>1635</v>
      </c>
      <c r="E556" t="s">
        <v>250</v>
      </c>
      <c r="F556" t="s">
        <v>259</v>
      </c>
      <c r="G556" t="s">
        <v>806</v>
      </c>
      <c r="I556">
        <v>1</v>
      </c>
    </row>
    <row r="557" spans="1:9">
      <c r="A557">
        <v>3026640</v>
      </c>
      <c r="C557" t="s">
        <v>1636</v>
      </c>
      <c r="D557" t="s">
        <v>1637</v>
      </c>
      <c r="E557" t="s">
        <v>250</v>
      </c>
      <c r="F557" t="s">
        <v>259</v>
      </c>
      <c r="G557" t="s">
        <v>1278</v>
      </c>
      <c r="I557">
        <v>1</v>
      </c>
    </row>
    <row r="558" spans="1:9">
      <c r="A558">
        <v>3026647</v>
      </c>
      <c r="B558">
        <v>6302250</v>
      </c>
      <c r="C558" t="s">
        <v>1638</v>
      </c>
      <c r="D558" t="s">
        <v>1639</v>
      </c>
      <c r="E558" t="s">
        <v>250</v>
      </c>
      <c r="F558" t="s">
        <v>377</v>
      </c>
      <c r="G558" t="s">
        <v>935</v>
      </c>
      <c r="I558">
        <v>1</v>
      </c>
    </row>
    <row r="559" spans="1:9">
      <c r="A559">
        <v>3026654</v>
      </c>
      <c r="C559" t="s">
        <v>1640</v>
      </c>
      <c r="D559" t="s">
        <v>1641</v>
      </c>
      <c r="E559" t="s">
        <v>250</v>
      </c>
      <c r="F559" t="s">
        <v>427</v>
      </c>
      <c r="G559" t="s">
        <v>428</v>
      </c>
      <c r="I559">
        <v>1</v>
      </c>
    </row>
    <row r="560" spans="1:9">
      <c r="A560">
        <v>3026655</v>
      </c>
      <c r="B560">
        <v>6302213</v>
      </c>
      <c r="C560" t="s">
        <v>1642</v>
      </c>
      <c r="D560" t="s">
        <v>1643</v>
      </c>
      <c r="E560" t="s">
        <v>250</v>
      </c>
      <c r="F560" t="s">
        <v>427</v>
      </c>
      <c r="G560" t="s">
        <v>492</v>
      </c>
      <c r="I560">
        <v>1</v>
      </c>
    </row>
    <row r="561" spans="1:9">
      <c r="A561">
        <v>3026656</v>
      </c>
      <c r="C561" t="s">
        <v>1644</v>
      </c>
      <c r="D561" t="s">
        <v>1645</v>
      </c>
      <c r="E561" t="s">
        <v>250</v>
      </c>
      <c r="F561" t="s">
        <v>427</v>
      </c>
      <c r="G561" t="s">
        <v>1646</v>
      </c>
      <c r="I561">
        <v>1</v>
      </c>
    </row>
    <row r="562" spans="1:9">
      <c r="A562">
        <v>3026657</v>
      </c>
      <c r="C562" t="s">
        <v>1647</v>
      </c>
      <c r="D562" t="s">
        <v>1648</v>
      </c>
      <c r="E562" t="s">
        <v>250</v>
      </c>
      <c r="F562" t="s">
        <v>427</v>
      </c>
      <c r="G562" t="s">
        <v>1646</v>
      </c>
      <c r="I562">
        <v>1</v>
      </c>
    </row>
    <row r="563" spans="1:9">
      <c r="A563">
        <v>3026658</v>
      </c>
      <c r="C563" t="s">
        <v>1649</v>
      </c>
      <c r="D563" t="s">
        <v>1650</v>
      </c>
      <c r="E563" t="s">
        <v>250</v>
      </c>
      <c r="F563" t="s">
        <v>427</v>
      </c>
      <c r="G563" t="s">
        <v>1646</v>
      </c>
      <c r="I563">
        <v>1</v>
      </c>
    </row>
    <row r="564" spans="1:9">
      <c r="A564">
        <v>3026659</v>
      </c>
      <c r="C564" t="s">
        <v>1651</v>
      </c>
      <c r="D564" t="s">
        <v>1652</v>
      </c>
      <c r="E564" t="s">
        <v>250</v>
      </c>
      <c r="F564" t="s">
        <v>427</v>
      </c>
      <c r="G564" t="s">
        <v>1646</v>
      </c>
      <c r="I564">
        <v>1</v>
      </c>
    </row>
    <row r="565" spans="1:9">
      <c r="A565">
        <v>3026660</v>
      </c>
      <c r="C565" t="s">
        <v>1653</v>
      </c>
      <c r="D565" t="s">
        <v>1654</v>
      </c>
      <c r="E565" t="s">
        <v>250</v>
      </c>
      <c r="F565" t="s">
        <v>427</v>
      </c>
      <c r="G565" t="s">
        <v>1655</v>
      </c>
      <c r="I565">
        <v>1</v>
      </c>
    </row>
    <row r="566" spans="1:9">
      <c r="A566">
        <v>3026661</v>
      </c>
      <c r="C566" t="s">
        <v>1656</v>
      </c>
      <c r="D566" t="s">
        <v>1657</v>
      </c>
      <c r="E566" t="s">
        <v>250</v>
      </c>
      <c r="F566" t="s">
        <v>427</v>
      </c>
      <c r="G566" t="s">
        <v>1655</v>
      </c>
      <c r="I566">
        <v>1</v>
      </c>
    </row>
    <row r="567" spans="1:9">
      <c r="A567">
        <v>3026662</v>
      </c>
      <c r="B567">
        <v>6302214</v>
      </c>
      <c r="C567" t="s">
        <v>1658</v>
      </c>
      <c r="D567" t="s">
        <v>1659</v>
      </c>
      <c r="E567" t="s">
        <v>250</v>
      </c>
      <c r="F567" t="s">
        <v>427</v>
      </c>
      <c r="G567" t="s">
        <v>1660</v>
      </c>
      <c r="I567">
        <v>1</v>
      </c>
    </row>
    <row r="568" spans="1:9">
      <c r="A568">
        <v>3026663</v>
      </c>
      <c r="C568" t="s">
        <v>1661</v>
      </c>
      <c r="D568" t="s">
        <v>1662</v>
      </c>
      <c r="E568" t="s">
        <v>250</v>
      </c>
      <c r="F568" t="s">
        <v>427</v>
      </c>
      <c r="G568" t="s">
        <v>1660</v>
      </c>
      <c r="I568">
        <v>1</v>
      </c>
    </row>
    <row r="569" spans="1:9">
      <c r="A569">
        <v>3026664</v>
      </c>
      <c r="C569" t="s">
        <v>1663</v>
      </c>
      <c r="D569" t="s">
        <v>1664</v>
      </c>
      <c r="E569" t="s">
        <v>250</v>
      </c>
      <c r="F569" t="s">
        <v>427</v>
      </c>
      <c r="G569" t="s">
        <v>1665</v>
      </c>
      <c r="I569">
        <v>1</v>
      </c>
    </row>
    <row r="570" spans="1:9">
      <c r="A570">
        <v>3026665</v>
      </c>
      <c r="C570" t="s">
        <v>1666</v>
      </c>
      <c r="D570" t="s">
        <v>1667</v>
      </c>
      <c r="E570" t="s">
        <v>250</v>
      </c>
      <c r="F570" t="s">
        <v>427</v>
      </c>
      <c r="G570" t="s">
        <v>1665</v>
      </c>
      <c r="I570">
        <v>1</v>
      </c>
    </row>
    <row r="571" spans="1:9">
      <c r="A571">
        <v>3026666</v>
      </c>
      <c r="C571" t="s">
        <v>1668</v>
      </c>
      <c r="D571" t="s">
        <v>1669</v>
      </c>
      <c r="E571" t="s">
        <v>250</v>
      </c>
      <c r="F571" t="s">
        <v>427</v>
      </c>
      <c r="G571" t="s">
        <v>1665</v>
      </c>
      <c r="I571">
        <v>1</v>
      </c>
    </row>
    <row r="572" spans="1:9">
      <c r="A572">
        <v>3026667</v>
      </c>
      <c r="C572" t="s">
        <v>1670</v>
      </c>
      <c r="D572" t="s">
        <v>1671</v>
      </c>
      <c r="E572" t="s">
        <v>250</v>
      </c>
      <c r="F572" t="s">
        <v>427</v>
      </c>
      <c r="G572" t="s">
        <v>1665</v>
      </c>
      <c r="I572">
        <v>1</v>
      </c>
    </row>
    <row r="573" spans="1:9">
      <c r="A573">
        <v>3026668</v>
      </c>
      <c r="C573" t="s">
        <v>1672</v>
      </c>
      <c r="D573" t="s">
        <v>1673</v>
      </c>
      <c r="E573" t="s">
        <v>250</v>
      </c>
      <c r="F573" t="s">
        <v>427</v>
      </c>
      <c r="G573" t="s">
        <v>1665</v>
      </c>
      <c r="I573">
        <v>1</v>
      </c>
    </row>
    <row r="574" spans="1:9">
      <c r="A574">
        <v>3026669</v>
      </c>
      <c r="C574" t="s">
        <v>1674</v>
      </c>
      <c r="D574" t="s">
        <v>1675</v>
      </c>
      <c r="E574" t="s">
        <v>250</v>
      </c>
      <c r="F574" t="s">
        <v>427</v>
      </c>
      <c r="G574" t="s">
        <v>1665</v>
      </c>
      <c r="I574">
        <v>1</v>
      </c>
    </row>
    <row r="575" spans="1:9">
      <c r="A575">
        <v>3026670</v>
      </c>
      <c r="C575" t="s">
        <v>1676</v>
      </c>
      <c r="D575" t="s">
        <v>1677</v>
      </c>
      <c r="E575" t="s">
        <v>250</v>
      </c>
      <c r="F575" t="s">
        <v>427</v>
      </c>
      <c r="G575" t="s">
        <v>1665</v>
      </c>
      <c r="I575">
        <v>1</v>
      </c>
    </row>
    <row r="576" spans="1:9">
      <c r="A576">
        <v>3026671</v>
      </c>
      <c r="C576" t="s">
        <v>1678</v>
      </c>
      <c r="D576" t="s">
        <v>1679</v>
      </c>
      <c r="E576" t="s">
        <v>250</v>
      </c>
      <c r="F576" t="s">
        <v>427</v>
      </c>
      <c r="G576" t="s">
        <v>1665</v>
      </c>
      <c r="I576">
        <v>1</v>
      </c>
    </row>
    <row r="577" spans="1:9">
      <c r="A577">
        <v>3026672</v>
      </c>
      <c r="C577" t="s">
        <v>1680</v>
      </c>
      <c r="D577" t="s">
        <v>1681</v>
      </c>
      <c r="E577" t="s">
        <v>250</v>
      </c>
      <c r="F577" t="s">
        <v>427</v>
      </c>
      <c r="G577" t="s">
        <v>1665</v>
      </c>
      <c r="I577">
        <v>1</v>
      </c>
    </row>
    <row r="578" spans="1:9">
      <c r="A578">
        <v>3026673</v>
      </c>
      <c r="C578" t="s">
        <v>1682</v>
      </c>
      <c r="D578" t="s">
        <v>1683</v>
      </c>
      <c r="E578" t="s">
        <v>250</v>
      </c>
      <c r="F578" t="s">
        <v>427</v>
      </c>
      <c r="G578" t="s">
        <v>1665</v>
      </c>
      <c r="I578">
        <v>1</v>
      </c>
    </row>
    <row r="579" spans="1:9">
      <c r="A579">
        <v>3026674</v>
      </c>
      <c r="B579">
        <v>6302215</v>
      </c>
      <c r="C579" t="s">
        <v>1684</v>
      </c>
      <c r="D579" t="s">
        <v>1685</v>
      </c>
      <c r="E579" t="s">
        <v>250</v>
      </c>
      <c r="F579" t="s">
        <v>427</v>
      </c>
      <c r="G579" t="s">
        <v>1686</v>
      </c>
      <c r="I579">
        <v>1</v>
      </c>
    </row>
    <row r="580" spans="1:9">
      <c r="A580">
        <v>3026702</v>
      </c>
      <c r="C580" t="s">
        <v>1687</v>
      </c>
      <c r="D580" t="s">
        <v>1688</v>
      </c>
      <c r="E580" t="s">
        <v>250</v>
      </c>
      <c r="F580" t="s">
        <v>1264</v>
      </c>
      <c r="G580" t="s">
        <v>1689</v>
      </c>
      <c r="I580">
        <v>2</v>
      </c>
    </row>
    <row r="581" spans="1:9">
      <c r="A581">
        <v>3026712</v>
      </c>
      <c r="C581" t="s">
        <v>1690</v>
      </c>
      <c r="D581" t="s">
        <v>1691</v>
      </c>
      <c r="E581" t="s">
        <v>250</v>
      </c>
      <c r="F581" t="s">
        <v>259</v>
      </c>
      <c r="G581" t="s">
        <v>1692</v>
      </c>
      <c r="I581">
        <v>1</v>
      </c>
    </row>
    <row r="582" spans="1:9">
      <c r="A582">
        <v>3026714</v>
      </c>
      <c r="C582" t="s">
        <v>1693</v>
      </c>
      <c r="D582" t="s">
        <v>1694</v>
      </c>
      <c r="E582" t="s">
        <v>250</v>
      </c>
      <c r="F582" t="s">
        <v>259</v>
      </c>
      <c r="G582" t="s">
        <v>1692</v>
      </c>
      <c r="I582">
        <v>1</v>
      </c>
    </row>
    <row r="583" spans="1:9">
      <c r="A583">
        <v>3026724</v>
      </c>
      <c r="C583" t="s">
        <v>1695</v>
      </c>
      <c r="D583" t="s">
        <v>1696</v>
      </c>
      <c r="E583" t="s">
        <v>250</v>
      </c>
      <c r="F583" t="s">
        <v>427</v>
      </c>
      <c r="G583" t="s">
        <v>1468</v>
      </c>
      <c r="I583">
        <v>1</v>
      </c>
    </row>
    <row r="584" spans="1:9">
      <c r="A584">
        <v>3026726</v>
      </c>
      <c r="C584" t="s">
        <v>1697</v>
      </c>
      <c r="D584" t="s">
        <v>1698</v>
      </c>
      <c r="E584" t="s">
        <v>250</v>
      </c>
      <c r="F584" t="s">
        <v>408</v>
      </c>
      <c r="G584" t="s">
        <v>1699</v>
      </c>
      <c r="I584">
        <v>2</v>
      </c>
    </row>
    <row r="585" spans="1:9">
      <c r="A585">
        <v>3026780</v>
      </c>
      <c r="C585" t="s">
        <v>1700</v>
      </c>
      <c r="D585" t="s">
        <v>1701</v>
      </c>
      <c r="E585" t="s">
        <v>250</v>
      </c>
      <c r="F585" t="s">
        <v>259</v>
      </c>
      <c r="G585" t="s">
        <v>989</v>
      </c>
      <c r="I585">
        <v>1</v>
      </c>
    </row>
    <row r="586" spans="1:9">
      <c r="A586">
        <v>3026807</v>
      </c>
      <c r="C586" t="s">
        <v>1702</v>
      </c>
      <c r="D586" t="s">
        <v>1703</v>
      </c>
      <c r="E586" t="s">
        <v>250</v>
      </c>
      <c r="F586" t="s">
        <v>259</v>
      </c>
      <c r="G586" t="s">
        <v>1323</v>
      </c>
      <c r="I586">
        <v>2</v>
      </c>
    </row>
    <row r="587" spans="1:9">
      <c r="A587">
        <v>3026808</v>
      </c>
      <c r="C587" t="s">
        <v>1704</v>
      </c>
      <c r="D587" t="s">
        <v>1705</v>
      </c>
      <c r="E587" t="s">
        <v>250</v>
      </c>
      <c r="F587" t="s">
        <v>259</v>
      </c>
      <c r="G587" t="s">
        <v>1323</v>
      </c>
      <c r="I587">
        <v>2</v>
      </c>
    </row>
    <row r="588" spans="1:9">
      <c r="A588">
        <v>3026809</v>
      </c>
      <c r="C588" t="s">
        <v>1706</v>
      </c>
      <c r="D588" t="s">
        <v>1707</v>
      </c>
      <c r="E588" t="s">
        <v>250</v>
      </c>
      <c r="F588" t="s">
        <v>259</v>
      </c>
      <c r="G588" t="s">
        <v>1323</v>
      </c>
      <c r="I588">
        <v>2</v>
      </c>
    </row>
    <row r="589" spans="1:9">
      <c r="A589">
        <v>3026810</v>
      </c>
      <c r="C589" t="s">
        <v>1708</v>
      </c>
      <c r="D589" t="s">
        <v>1709</v>
      </c>
      <c r="E589" t="s">
        <v>250</v>
      </c>
      <c r="F589" t="s">
        <v>259</v>
      </c>
      <c r="G589" t="s">
        <v>1323</v>
      </c>
      <c r="I589">
        <v>1</v>
      </c>
    </row>
    <row r="590" spans="1:9">
      <c r="A590">
        <v>3026811</v>
      </c>
      <c r="C590" t="s">
        <v>1710</v>
      </c>
      <c r="D590" t="s">
        <v>1711</v>
      </c>
      <c r="E590" t="s">
        <v>250</v>
      </c>
      <c r="F590" t="s">
        <v>259</v>
      </c>
      <c r="G590" t="s">
        <v>1323</v>
      </c>
      <c r="I590">
        <v>1</v>
      </c>
    </row>
    <row r="591" spans="1:9">
      <c r="A591">
        <v>3026812</v>
      </c>
      <c r="C591" t="s">
        <v>1712</v>
      </c>
      <c r="D591" t="s">
        <v>1713</v>
      </c>
      <c r="E591" t="s">
        <v>250</v>
      </c>
      <c r="F591" t="s">
        <v>259</v>
      </c>
      <c r="G591" t="s">
        <v>1323</v>
      </c>
      <c r="I591">
        <v>2</v>
      </c>
    </row>
    <row r="592" spans="1:9">
      <c r="A592">
        <v>3026813</v>
      </c>
      <c r="C592" t="s">
        <v>1714</v>
      </c>
      <c r="D592" t="s">
        <v>1715</v>
      </c>
      <c r="E592" t="s">
        <v>250</v>
      </c>
      <c r="F592" t="s">
        <v>259</v>
      </c>
      <c r="G592" t="s">
        <v>1323</v>
      </c>
      <c r="I592">
        <v>2</v>
      </c>
    </row>
    <row r="593" spans="1:9">
      <c r="A593">
        <v>3026851</v>
      </c>
      <c r="C593" t="s">
        <v>1716</v>
      </c>
      <c r="D593" t="s">
        <v>1717</v>
      </c>
      <c r="E593" t="s">
        <v>250</v>
      </c>
      <c r="F593" t="s">
        <v>259</v>
      </c>
      <c r="G593" t="s">
        <v>1236</v>
      </c>
      <c r="I593">
        <v>1</v>
      </c>
    </row>
    <row r="594" spans="1:9">
      <c r="A594">
        <v>3026865</v>
      </c>
      <c r="C594" t="s">
        <v>1718</v>
      </c>
      <c r="D594" t="s">
        <v>1719</v>
      </c>
      <c r="E594" t="s">
        <v>250</v>
      </c>
      <c r="F594" t="s">
        <v>370</v>
      </c>
      <c r="G594" t="s">
        <v>1060</v>
      </c>
      <c r="I594">
        <v>2</v>
      </c>
    </row>
    <row r="595" spans="1:9">
      <c r="A595">
        <v>3026866</v>
      </c>
      <c r="C595" t="s">
        <v>1720</v>
      </c>
      <c r="D595" t="s">
        <v>1721</v>
      </c>
      <c r="E595" t="s">
        <v>250</v>
      </c>
      <c r="F595" t="s">
        <v>370</v>
      </c>
      <c r="G595" t="s">
        <v>1060</v>
      </c>
      <c r="I595">
        <v>2</v>
      </c>
    </row>
    <row r="596" spans="1:9">
      <c r="A596">
        <v>3026867</v>
      </c>
      <c r="C596" t="s">
        <v>1722</v>
      </c>
      <c r="D596" t="s">
        <v>1723</v>
      </c>
      <c r="E596" t="s">
        <v>250</v>
      </c>
      <c r="F596" t="s">
        <v>370</v>
      </c>
      <c r="G596" t="s">
        <v>1060</v>
      </c>
      <c r="I596">
        <v>1</v>
      </c>
    </row>
    <row r="597" spans="1:9">
      <c r="A597">
        <v>3026883</v>
      </c>
      <c r="C597" t="s">
        <v>1724</v>
      </c>
      <c r="D597" t="s">
        <v>1725</v>
      </c>
      <c r="E597" t="s">
        <v>250</v>
      </c>
      <c r="F597" t="s">
        <v>370</v>
      </c>
      <c r="G597" t="s">
        <v>914</v>
      </c>
      <c r="I597">
        <v>2</v>
      </c>
    </row>
    <row r="598" spans="1:9">
      <c r="A598">
        <v>3026884</v>
      </c>
      <c r="C598" t="s">
        <v>1726</v>
      </c>
      <c r="D598" t="s">
        <v>1727</v>
      </c>
      <c r="E598" t="s">
        <v>250</v>
      </c>
      <c r="F598" t="s">
        <v>370</v>
      </c>
      <c r="G598" t="s">
        <v>914</v>
      </c>
      <c r="I598">
        <v>1</v>
      </c>
    </row>
    <row r="599" spans="1:9">
      <c r="A599">
        <v>3026885</v>
      </c>
      <c r="C599" t="s">
        <v>1728</v>
      </c>
      <c r="D599" t="s">
        <v>1729</v>
      </c>
      <c r="E599" t="s">
        <v>250</v>
      </c>
      <c r="F599" t="s">
        <v>370</v>
      </c>
      <c r="G599" t="s">
        <v>914</v>
      </c>
      <c r="I599">
        <v>1</v>
      </c>
    </row>
    <row r="600" spans="1:9">
      <c r="A600">
        <v>3026886</v>
      </c>
      <c r="C600" t="s">
        <v>1730</v>
      </c>
      <c r="D600" t="s">
        <v>1731</v>
      </c>
      <c r="E600" t="s">
        <v>250</v>
      </c>
      <c r="F600" t="s">
        <v>370</v>
      </c>
      <c r="G600" t="s">
        <v>914</v>
      </c>
      <c r="I600">
        <v>1</v>
      </c>
    </row>
    <row r="601" spans="1:9">
      <c r="A601">
        <v>3026887</v>
      </c>
      <c r="C601" t="s">
        <v>1732</v>
      </c>
      <c r="D601" t="s">
        <v>1733</v>
      </c>
      <c r="E601" t="s">
        <v>250</v>
      </c>
      <c r="F601" t="s">
        <v>370</v>
      </c>
      <c r="G601" t="s">
        <v>914</v>
      </c>
      <c r="I601">
        <v>1</v>
      </c>
    </row>
    <row r="602" spans="1:9">
      <c r="A602">
        <v>3026888</v>
      </c>
      <c r="C602" t="s">
        <v>1734</v>
      </c>
      <c r="D602" t="s">
        <v>1735</v>
      </c>
      <c r="E602" t="s">
        <v>250</v>
      </c>
      <c r="F602" t="s">
        <v>370</v>
      </c>
      <c r="G602" t="s">
        <v>914</v>
      </c>
      <c r="I602">
        <v>1</v>
      </c>
    </row>
    <row r="603" spans="1:9">
      <c r="A603">
        <v>3026889</v>
      </c>
      <c r="C603" t="s">
        <v>1736</v>
      </c>
      <c r="D603" t="s">
        <v>1737</v>
      </c>
      <c r="E603" t="s">
        <v>250</v>
      </c>
      <c r="F603" t="s">
        <v>370</v>
      </c>
      <c r="G603" t="s">
        <v>914</v>
      </c>
      <c r="I603">
        <v>1</v>
      </c>
    </row>
    <row r="604" spans="1:9">
      <c r="A604">
        <v>3026890</v>
      </c>
      <c r="C604" t="s">
        <v>1738</v>
      </c>
      <c r="D604" t="s">
        <v>1739</v>
      </c>
      <c r="E604" t="s">
        <v>250</v>
      </c>
      <c r="F604" t="s">
        <v>370</v>
      </c>
      <c r="G604" t="s">
        <v>914</v>
      </c>
      <c r="I604">
        <v>1</v>
      </c>
    </row>
    <row r="605" spans="1:9">
      <c r="A605">
        <v>3026891</v>
      </c>
      <c r="C605" t="s">
        <v>1740</v>
      </c>
      <c r="D605" t="s">
        <v>1741</v>
      </c>
      <c r="E605" t="s">
        <v>250</v>
      </c>
      <c r="F605" t="s">
        <v>370</v>
      </c>
      <c r="G605" t="s">
        <v>914</v>
      </c>
      <c r="I605">
        <v>1</v>
      </c>
    </row>
    <row r="606" spans="1:9">
      <c r="A606">
        <v>3026892</v>
      </c>
      <c r="C606" t="s">
        <v>1742</v>
      </c>
      <c r="D606" t="s">
        <v>1743</v>
      </c>
      <c r="E606" t="s">
        <v>250</v>
      </c>
      <c r="F606" t="s">
        <v>370</v>
      </c>
      <c r="G606" t="s">
        <v>914</v>
      </c>
      <c r="I606">
        <v>1</v>
      </c>
    </row>
    <row r="607" spans="1:9">
      <c r="A607">
        <v>3026893</v>
      </c>
      <c r="C607" t="s">
        <v>1744</v>
      </c>
      <c r="D607" t="s">
        <v>1745</v>
      </c>
      <c r="E607" t="s">
        <v>250</v>
      </c>
      <c r="F607" t="s">
        <v>370</v>
      </c>
      <c r="G607" t="s">
        <v>914</v>
      </c>
      <c r="I607">
        <v>1</v>
      </c>
    </row>
    <row r="608" spans="1:9">
      <c r="A608">
        <v>3026908</v>
      </c>
      <c r="C608" t="s">
        <v>1746</v>
      </c>
      <c r="D608" t="s">
        <v>1747</v>
      </c>
      <c r="E608" t="s">
        <v>250</v>
      </c>
      <c r="F608" t="s">
        <v>336</v>
      </c>
      <c r="G608" t="s">
        <v>337</v>
      </c>
      <c r="I608">
        <v>2</v>
      </c>
    </row>
    <row r="609" spans="1:9">
      <c r="A609">
        <v>3026934</v>
      </c>
      <c r="C609" t="s">
        <v>1748</v>
      </c>
      <c r="D609" t="s">
        <v>1749</v>
      </c>
      <c r="E609" t="s">
        <v>250</v>
      </c>
      <c r="F609" t="s">
        <v>336</v>
      </c>
      <c r="G609" t="s">
        <v>1080</v>
      </c>
      <c r="I609">
        <v>1</v>
      </c>
    </row>
    <row r="610" spans="1:9">
      <c r="A610">
        <v>3026936</v>
      </c>
      <c r="C610" t="s">
        <v>1750</v>
      </c>
      <c r="D610" t="s">
        <v>1751</v>
      </c>
      <c r="E610" t="s">
        <v>250</v>
      </c>
      <c r="F610" t="s">
        <v>259</v>
      </c>
      <c r="G610" t="s">
        <v>1357</v>
      </c>
      <c r="I610">
        <v>1</v>
      </c>
    </row>
    <row r="611" spans="1:9">
      <c r="A611">
        <v>3026937</v>
      </c>
      <c r="C611" t="s">
        <v>1752</v>
      </c>
      <c r="D611" t="s">
        <v>1753</v>
      </c>
      <c r="E611" t="s">
        <v>250</v>
      </c>
      <c r="F611" t="s">
        <v>259</v>
      </c>
      <c r="G611" t="s">
        <v>1357</v>
      </c>
      <c r="I611">
        <v>1</v>
      </c>
    </row>
    <row r="612" spans="1:9">
      <c r="A612">
        <v>3026938</v>
      </c>
      <c r="C612" t="s">
        <v>1754</v>
      </c>
      <c r="D612" t="s">
        <v>1755</v>
      </c>
      <c r="E612" t="s">
        <v>250</v>
      </c>
      <c r="F612" t="s">
        <v>259</v>
      </c>
      <c r="G612" t="s">
        <v>1357</v>
      </c>
      <c r="I612">
        <v>2</v>
      </c>
    </row>
    <row r="613" spans="1:9">
      <c r="A613">
        <v>3026939</v>
      </c>
      <c r="C613" t="s">
        <v>1756</v>
      </c>
      <c r="D613" t="s">
        <v>1757</v>
      </c>
      <c r="E613" t="s">
        <v>250</v>
      </c>
      <c r="F613" t="s">
        <v>259</v>
      </c>
      <c r="G613" t="s">
        <v>1357</v>
      </c>
      <c r="I613">
        <v>2</v>
      </c>
    </row>
    <row r="614" spans="1:9">
      <c r="A614">
        <v>3026940</v>
      </c>
      <c r="C614" t="s">
        <v>1758</v>
      </c>
      <c r="D614" t="s">
        <v>1759</v>
      </c>
      <c r="E614" t="s">
        <v>250</v>
      </c>
      <c r="F614" t="s">
        <v>259</v>
      </c>
      <c r="G614" t="s">
        <v>1357</v>
      </c>
      <c r="I614">
        <v>1</v>
      </c>
    </row>
    <row r="615" spans="1:9">
      <c r="A615">
        <v>3026947</v>
      </c>
      <c r="C615" t="s">
        <v>1760</v>
      </c>
      <c r="D615" t="s">
        <v>1761</v>
      </c>
      <c r="E615" t="s">
        <v>250</v>
      </c>
      <c r="F615" t="s">
        <v>259</v>
      </c>
      <c r="G615" t="s">
        <v>661</v>
      </c>
      <c r="I615">
        <v>1</v>
      </c>
    </row>
    <row r="616" spans="1:9">
      <c r="A616">
        <v>3026957</v>
      </c>
      <c r="C616" t="s">
        <v>1762</v>
      </c>
      <c r="D616" t="s">
        <v>1763</v>
      </c>
      <c r="E616" t="s">
        <v>250</v>
      </c>
      <c r="F616" t="s">
        <v>534</v>
      </c>
      <c r="G616" t="s">
        <v>1555</v>
      </c>
      <c r="I616">
        <v>1</v>
      </c>
    </row>
    <row r="617" spans="1:9">
      <c r="A617">
        <v>3026958</v>
      </c>
      <c r="C617" t="s">
        <v>1764</v>
      </c>
      <c r="D617" t="s">
        <v>1765</v>
      </c>
      <c r="E617" t="s">
        <v>250</v>
      </c>
      <c r="F617" t="s">
        <v>534</v>
      </c>
      <c r="G617" t="s">
        <v>1555</v>
      </c>
      <c r="I617">
        <v>1</v>
      </c>
    </row>
    <row r="618" spans="1:9">
      <c r="A618">
        <v>3026959</v>
      </c>
      <c r="C618" t="s">
        <v>1766</v>
      </c>
      <c r="D618" t="s">
        <v>1767</v>
      </c>
      <c r="E618" t="s">
        <v>250</v>
      </c>
      <c r="F618" t="s">
        <v>534</v>
      </c>
      <c r="G618" t="s">
        <v>1555</v>
      </c>
      <c r="I618">
        <v>1</v>
      </c>
    </row>
    <row r="619" spans="1:9">
      <c r="A619">
        <v>3026960</v>
      </c>
      <c r="C619" t="s">
        <v>1768</v>
      </c>
      <c r="D619" t="s">
        <v>1769</v>
      </c>
      <c r="E619" t="s">
        <v>250</v>
      </c>
      <c r="F619" t="s">
        <v>534</v>
      </c>
      <c r="G619" t="s">
        <v>764</v>
      </c>
      <c r="I619">
        <v>1</v>
      </c>
    </row>
    <row r="620" spans="1:9">
      <c r="A620">
        <v>3026961</v>
      </c>
      <c r="C620" t="s">
        <v>1770</v>
      </c>
      <c r="D620" t="s">
        <v>1771</v>
      </c>
      <c r="E620" t="s">
        <v>250</v>
      </c>
      <c r="F620" t="s">
        <v>534</v>
      </c>
      <c r="G620" t="s">
        <v>764</v>
      </c>
      <c r="I620">
        <v>1</v>
      </c>
    </row>
    <row r="621" spans="1:9">
      <c r="A621">
        <v>3026963</v>
      </c>
      <c r="C621" t="s">
        <v>1772</v>
      </c>
      <c r="D621" t="s">
        <v>1773</v>
      </c>
      <c r="E621" t="s">
        <v>250</v>
      </c>
      <c r="F621" t="s">
        <v>534</v>
      </c>
      <c r="G621" t="s">
        <v>535</v>
      </c>
      <c r="I621">
        <v>1</v>
      </c>
    </row>
    <row r="622" spans="1:9">
      <c r="A622">
        <v>3026971</v>
      </c>
      <c r="C622" t="s">
        <v>1774</v>
      </c>
      <c r="D622" t="s">
        <v>1775</v>
      </c>
      <c r="E622" t="s">
        <v>250</v>
      </c>
      <c r="F622" t="s">
        <v>259</v>
      </c>
      <c r="G622" t="s">
        <v>1364</v>
      </c>
      <c r="I622">
        <v>1</v>
      </c>
    </row>
    <row r="623" spans="1:9">
      <c r="A623">
        <v>3026988</v>
      </c>
      <c r="C623" t="s">
        <v>1776</v>
      </c>
      <c r="D623" t="s">
        <v>1777</v>
      </c>
      <c r="E623" t="s">
        <v>250</v>
      </c>
      <c r="F623" t="s">
        <v>1264</v>
      </c>
      <c r="G623" t="s">
        <v>1508</v>
      </c>
      <c r="I623">
        <v>1</v>
      </c>
    </row>
    <row r="624" spans="1:9">
      <c r="A624">
        <v>3026995</v>
      </c>
      <c r="C624" t="s">
        <v>1778</v>
      </c>
      <c r="D624" t="s">
        <v>1779</v>
      </c>
      <c r="E624" t="s">
        <v>250</v>
      </c>
      <c r="F624" t="s">
        <v>259</v>
      </c>
      <c r="G624" t="s">
        <v>267</v>
      </c>
      <c r="I624">
        <v>1</v>
      </c>
    </row>
    <row r="625" spans="1:9">
      <c r="A625">
        <v>3026996</v>
      </c>
      <c r="C625" t="s">
        <v>1780</v>
      </c>
      <c r="D625" t="s">
        <v>1781</v>
      </c>
      <c r="E625" t="s">
        <v>250</v>
      </c>
      <c r="F625" t="s">
        <v>259</v>
      </c>
      <c r="G625" t="s">
        <v>267</v>
      </c>
      <c r="I625">
        <v>1</v>
      </c>
    </row>
    <row r="626" spans="1:9">
      <c r="A626">
        <v>3027012</v>
      </c>
      <c r="C626" t="s">
        <v>1782</v>
      </c>
      <c r="D626" t="s">
        <v>1783</v>
      </c>
      <c r="E626" t="s">
        <v>250</v>
      </c>
      <c r="F626" t="s">
        <v>726</v>
      </c>
      <c r="G626" t="s">
        <v>727</v>
      </c>
      <c r="I626">
        <v>1</v>
      </c>
    </row>
    <row r="627" spans="1:9">
      <c r="A627">
        <v>3027016</v>
      </c>
      <c r="C627" t="s">
        <v>1784</v>
      </c>
      <c r="D627" t="s">
        <v>1785</v>
      </c>
      <c r="E627" t="s">
        <v>250</v>
      </c>
      <c r="F627" t="s">
        <v>336</v>
      </c>
      <c r="G627" t="s">
        <v>337</v>
      </c>
      <c r="I627">
        <v>2</v>
      </c>
    </row>
    <row r="628" spans="1:9">
      <c r="A628">
        <v>3027017</v>
      </c>
      <c r="C628" t="s">
        <v>1786</v>
      </c>
      <c r="D628" t="s">
        <v>1787</v>
      </c>
      <c r="E628" t="s">
        <v>250</v>
      </c>
      <c r="F628" t="s">
        <v>259</v>
      </c>
      <c r="G628" t="s">
        <v>806</v>
      </c>
      <c r="I628">
        <v>1</v>
      </c>
    </row>
    <row r="629" spans="1:9">
      <c r="A629">
        <v>3027041</v>
      </c>
      <c r="C629" t="s">
        <v>1788</v>
      </c>
      <c r="D629" t="s">
        <v>1789</v>
      </c>
      <c r="E629" t="s">
        <v>250</v>
      </c>
      <c r="F629" t="s">
        <v>259</v>
      </c>
      <c r="G629" t="s">
        <v>661</v>
      </c>
      <c r="I629">
        <v>1</v>
      </c>
    </row>
    <row r="630" spans="1:9">
      <c r="A630">
        <v>3027042</v>
      </c>
      <c r="C630" t="s">
        <v>1790</v>
      </c>
      <c r="D630" t="s">
        <v>1791</v>
      </c>
      <c r="E630" t="s">
        <v>250</v>
      </c>
      <c r="F630" t="s">
        <v>259</v>
      </c>
      <c r="G630" t="s">
        <v>661</v>
      </c>
      <c r="I630">
        <v>1</v>
      </c>
    </row>
    <row r="631" spans="1:9">
      <c r="A631">
        <v>3027043</v>
      </c>
      <c r="C631" t="s">
        <v>1792</v>
      </c>
      <c r="D631" t="s">
        <v>1793</v>
      </c>
      <c r="E631" t="s">
        <v>250</v>
      </c>
      <c r="F631" t="s">
        <v>259</v>
      </c>
      <c r="G631" t="s">
        <v>661</v>
      </c>
      <c r="I631">
        <v>1</v>
      </c>
    </row>
    <row r="632" spans="1:9">
      <c r="A632">
        <v>3027053</v>
      </c>
      <c r="C632" t="s">
        <v>1794</v>
      </c>
      <c r="D632" t="s">
        <v>1795</v>
      </c>
      <c r="E632" t="s">
        <v>250</v>
      </c>
      <c r="F632" t="s">
        <v>577</v>
      </c>
      <c r="G632" t="s">
        <v>581</v>
      </c>
      <c r="I632">
        <v>1</v>
      </c>
    </row>
    <row r="633" spans="1:9">
      <c r="A633">
        <v>3027074</v>
      </c>
      <c r="C633" t="s">
        <v>1796</v>
      </c>
      <c r="D633" t="s">
        <v>1797</v>
      </c>
      <c r="E633" t="s">
        <v>250</v>
      </c>
      <c r="F633" t="s">
        <v>259</v>
      </c>
      <c r="G633" t="s">
        <v>470</v>
      </c>
      <c r="I633">
        <v>2</v>
      </c>
    </row>
    <row r="634" spans="1:9">
      <c r="A634">
        <v>3027090</v>
      </c>
      <c r="C634" t="s">
        <v>1798</v>
      </c>
      <c r="D634" t="s">
        <v>1799</v>
      </c>
      <c r="E634" t="s">
        <v>250</v>
      </c>
      <c r="F634" t="s">
        <v>687</v>
      </c>
      <c r="G634" t="s">
        <v>899</v>
      </c>
      <c r="I634">
        <v>2</v>
      </c>
    </row>
    <row r="635" spans="1:9">
      <c r="A635">
        <v>3027091</v>
      </c>
      <c r="C635" t="s">
        <v>1800</v>
      </c>
      <c r="D635" t="s">
        <v>1801</v>
      </c>
      <c r="E635" t="s">
        <v>250</v>
      </c>
      <c r="F635" t="s">
        <v>687</v>
      </c>
      <c r="G635" t="s">
        <v>899</v>
      </c>
      <c r="I635">
        <v>1</v>
      </c>
    </row>
    <row r="636" spans="1:9">
      <c r="A636">
        <v>3027092</v>
      </c>
      <c r="C636" t="s">
        <v>1802</v>
      </c>
      <c r="D636" t="s">
        <v>1803</v>
      </c>
      <c r="E636" t="s">
        <v>250</v>
      </c>
      <c r="F636" t="s">
        <v>687</v>
      </c>
      <c r="G636" t="s">
        <v>899</v>
      </c>
      <c r="I636">
        <v>2</v>
      </c>
    </row>
    <row r="637" spans="1:9">
      <c r="A637">
        <v>3027107</v>
      </c>
      <c r="C637" t="s">
        <v>1804</v>
      </c>
      <c r="D637" t="s">
        <v>1805</v>
      </c>
      <c r="E637" t="s">
        <v>250</v>
      </c>
      <c r="F637" t="s">
        <v>726</v>
      </c>
      <c r="G637" t="s">
        <v>1806</v>
      </c>
      <c r="I637">
        <v>1</v>
      </c>
    </row>
    <row r="638" spans="1:9">
      <c r="A638">
        <v>3027117</v>
      </c>
      <c r="C638" t="s">
        <v>1807</v>
      </c>
      <c r="D638" t="s">
        <v>1808</v>
      </c>
      <c r="E638" t="s">
        <v>250</v>
      </c>
      <c r="F638" t="s">
        <v>259</v>
      </c>
      <c r="G638" t="s">
        <v>1809</v>
      </c>
      <c r="I638">
        <v>2</v>
      </c>
    </row>
    <row r="639" spans="1:9">
      <c r="A639">
        <v>3027131</v>
      </c>
      <c r="C639" t="s">
        <v>1810</v>
      </c>
      <c r="D639" t="s">
        <v>1811</v>
      </c>
      <c r="E639" t="s">
        <v>250</v>
      </c>
      <c r="F639" t="s">
        <v>259</v>
      </c>
      <c r="G639" t="s">
        <v>1809</v>
      </c>
      <c r="I639">
        <v>2</v>
      </c>
    </row>
    <row r="640" spans="1:9">
      <c r="A640">
        <v>3027139</v>
      </c>
      <c r="C640" t="s">
        <v>1812</v>
      </c>
      <c r="D640" t="s">
        <v>1813</v>
      </c>
      <c r="E640" t="s">
        <v>250</v>
      </c>
      <c r="F640" t="s">
        <v>259</v>
      </c>
      <c r="G640" t="s">
        <v>1809</v>
      </c>
      <c r="I640">
        <v>2</v>
      </c>
    </row>
    <row r="641" spans="1:9">
      <c r="A641">
        <v>3027142</v>
      </c>
      <c r="C641" t="s">
        <v>1814</v>
      </c>
      <c r="D641" t="s">
        <v>1815</v>
      </c>
      <c r="E641" t="s">
        <v>250</v>
      </c>
      <c r="F641" t="s">
        <v>259</v>
      </c>
      <c r="G641" t="s">
        <v>1809</v>
      </c>
      <c r="I641">
        <v>1</v>
      </c>
    </row>
    <row r="642" spans="1:9">
      <c r="A642">
        <v>3027145</v>
      </c>
      <c r="C642" t="s">
        <v>1816</v>
      </c>
      <c r="D642" t="s">
        <v>1817</v>
      </c>
      <c r="E642" t="s">
        <v>250</v>
      </c>
      <c r="F642" t="s">
        <v>301</v>
      </c>
      <c r="G642" t="s">
        <v>1818</v>
      </c>
      <c r="I642">
        <v>1</v>
      </c>
    </row>
    <row r="643" spans="1:9">
      <c r="A643">
        <v>3027200</v>
      </c>
      <c r="C643" t="s">
        <v>1819</v>
      </c>
      <c r="D643" t="s">
        <v>1820</v>
      </c>
      <c r="E643" t="s">
        <v>250</v>
      </c>
      <c r="F643" t="s">
        <v>1264</v>
      </c>
      <c r="G643" t="s">
        <v>1265</v>
      </c>
      <c r="I643">
        <v>1</v>
      </c>
    </row>
    <row r="644" spans="1:9">
      <c r="A644">
        <v>3027202</v>
      </c>
      <c r="C644" t="s">
        <v>1821</v>
      </c>
      <c r="D644" t="s">
        <v>1822</v>
      </c>
      <c r="E644" t="s">
        <v>250</v>
      </c>
      <c r="F644" t="s">
        <v>640</v>
      </c>
      <c r="G644" t="s">
        <v>1823</v>
      </c>
      <c r="I644">
        <v>1</v>
      </c>
    </row>
    <row r="645" spans="1:9">
      <c r="A645">
        <v>3027203</v>
      </c>
      <c r="C645" t="s">
        <v>1824</v>
      </c>
      <c r="D645" t="s">
        <v>1825</v>
      </c>
      <c r="E645" t="s">
        <v>250</v>
      </c>
      <c r="F645" t="s">
        <v>259</v>
      </c>
      <c r="G645" t="s">
        <v>551</v>
      </c>
      <c r="I645">
        <v>2</v>
      </c>
    </row>
    <row r="646" spans="1:9">
      <c r="A646" t="s">
        <v>1826</v>
      </c>
    </row>
    <row r="647" spans="1:9">
      <c r="A647">
        <v>3016925</v>
      </c>
      <c r="C647" t="s">
        <v>1827</v>
      </c>
      <c r="D647" t="s">
        <v>1828</v>
      </c>
      <c r="E647" t="s">
        <v>250</v>
      </c>
      <c r="F647" t="s">
        <v>279</v>
      </c>
      <c r="G647" t="s">
        <v>1829</v>
      </c>
      <c r="I647">
        <v>1</v>
      </c>
    </row>
    <row r="648" spans="1:9">
      <c r="A648">
        <v>3017519</v>
      </c>
      <c r="C648" t="s">
        <v>1830</v>
      </c>
      <c r="D648" t="s">
        <v>1831</v>
      </c>
      <c r="E648" t="s">
        <v>250</v>
      </c>
      <c r="F648" t="s">
        <v>982</v>
      </c>
      <c r="G648" t="s">
        <v>1832</v>
      </c>
      <c r="I648">
        <v>2</v>
      </c>
    </row>
    <row r="649" spans="1:9">
      <c r="A649">
        <v>3017873</v>
      </c>
      <c r="B649">
        <v>308524</v>
      </c>
      <c r="C649" t="s">
        <v>1833</v>
      </c>
      <c r="D649" t="s">
        <v>1834</v>
      </c>
      <c r="E649" t="s">
        <v>250</v>
      </c>
      <c r="F649" t="s">
        <v>297</v>
      </c>
      <c r="G649" t="s">
        <v>308</v>
      </c>
      <c r="I649">
        <v>3</v>
      </c>
    </row>
    <row r="650" spans="1:9">
      <c r="A650">
        <v>3018085</v>
      </c>
      <c r="B650">
        <v>308580</v>
      </c>
      <c r="C650" t="s">
        <v>1835</v>
      </c>
      <c r="D650" t="s">
        <v>1836</v>
      </c>
      <c r="E650" t="s">
        <v>250</v>
      </c>
      <c r="F650" t="s">
        <v>279</v>
      </c>
      <c r="G650" t="s">
        <v>1837</v>
      </c>
      <c r="I650">
        <v>2</v>
      </c>
    </row>
    <row r="651" spans="1:9">
      <c r="A651">
        <v>3018606</v>
      </c>
      <c r="C651" t="s">
        <v>1838</v>
      </c>
      <c r="D651" t="s">
        <v>1839</v>
      </c>
      <c r="E651" t="s">
        <v>250</v>
      </c>
      <c r="F651" t="s">
        <v>851</v>
      </c>
      <c r="G651" t="s">
        <v>1840</v>
      </c>
      <c r="I651">
        <v>1</v>
      </c>
    </row>
    <row r="652" spans="1:9">
      <c r="A652">
        <v>3019015</v>
      </c>
      <c r="B652">
        <v>308614</v>
      </c>
      <c r="C652" t="s">
        <v>1841</v>
      </c>
      <c r="D652" t="s">
        <v>1842</v>
      </c>
      <c r="E652" t="s">
        <v>250</v>
      </c>
      <c r="F652" t="s">
        <v>259</v>
      </c>
      <c r="G652" t="s">
        <v>661</v>
      </c>
      <c r="I652">
        <v>3</v>
      </c>
    </row>
    <row r="653" spans="1:9">
      <c r="A653">
        <v>3019129</v>
      </c>
      <c r="B653">
        <v>308546</v>
      </c>
      <c r="C653" t="s">
        <v>1843</v>
      </c>
      <c r="D653" t="s">
        <v>1844</v>
      </c>
      <c r="E653" t="s">
        <v>250</v>
      </c>
      <c r="F653" t="s">
        <v>370</v>
      </c>
      <c r="G653" t="s">
        <v>1845</v>
      </c>
      <c r="I653">
        <v>2</v>
      </c>
    </row>
    <row r="654" spans="1:9">
      <c r="A654">
        <v>3019207</v>
      </c>
      <c r="B654">
        <v>308492</v>
      </c>
      <c r="C654" t="s">
        <v>1846</v>
      </c>
      <c r="D654" t="s">
        <v>1847</v>
      </c>
      <c r="E654" t="s">
        <v>250</v>
      </c>
      <c r="F654" t="s">
        <v>293</v>
      </c>
      <c r="G654" t="s">
        <v>431</v>
      </c>
      <c r="I654">
        <v>3</v>
      </c>
    </row>
    <row r="655" spans="1:9">
      <c r="A655">
        <v>3019241</v>
      </c>
      <c r="B655">
        <v>308473</v>
      </c>
      <c r="C655" t="s">
        <v>1848</v>
      </c>
      <c r="D655" t="s">
        <v>1849</v>
      </c>
      <c r="E655" t="s">
        <v>250</v>
      </c>
      <c r="F655" t="s">
        <v>325</v>
      </c>
      <c r="G655" t="s">
        <v>526</v>
      </c>
      <c r="I655">
        <v>3</v>
      </c>
    </row>
    <row r="656" spans="1:9">
      <c r="A656">
        <v>3019242</v>
      </c>
      <c r="B656">
        <v>308446</v>
      </c>
      <c r="C656" t="s">
        <v>1850</v>
      </c>
      <c r="D656" t="s">
        <v>1851</v>
      </c>
      <c r="E656" t="s">
        <v>250</v>
      </c>
      <c r="F656" t="s">
        <v>286</v>
      </c>
      <c r="G656" t="s">
        <v>290</v>
      </c>
      <c r="I656">
        <v>3</v>
      </c>
    </row>
    <row r="657" spans="1:9">
      <c r="A657">
        <v>3019243</v>
      </c>
      <c r="B657">
        <v>308478</v>
      </c>
      <c r="C657" t="s">
        <v>1852</v>
      </c>
      <c r="D657" t="s">
        <v>1853</v>
      </c>
      <c r="E657" t="s">
        <v>250</v>
      </c>
      <c r="F657" t="s">
        <v>325</v>
      </c>
      <c r="G657" t="s">
        <v>526</v>
      </c>
      <c r="I657">
        <v>3</v>
      </c>
    </row>
    <row r="658" spans="1:9">
      <c r="A658">
        <v>3019244</v>
      </c>
      <c r="B658">
        <v>308477</v>
      </c>
      <c r="C658" t="s">
        <v>1854</v>
      </c>
      <c r="D658" t="s">
        <v>1855</v>
      </c>
      <c r="E658" t="s">
        <v>250</v>
      </c>
      <c r="F658" t="s">
        <v>325</v>
      </c>
      <c r="G658" t="s">
        <v>326</v>
      </c>
      <c r="I658">
        <v>3</v>
      </c>
    </row>
    <row r="659" spans="1:9">
      <c r="A659">
        <v>3019247</v>
      </c>
      <c r="B659">
        <v>308474</v>
      </c>
      <c r="C659" t="s">
        <v>1856</v>
      </c>
      <c r="D659" t="s">
        <v>1857</v>
      </c>
      <c r="E659" t="s">
        <v>250</v>
      </c>
      <c r="F659" t="s">
        <v>325</v>
      </c>
      <c r="G659" t="s">
        <v>526</v>
      </c>
      <c r="I659">
        <v>3</v>
      </c>
    </row>
    <row r="660" spans="1:9">
      <c r="A660">
        <v>3019252</v>
      </c>
      <c r="B660">
        <v>308458</v>
      </c>
      <c r="C660" t="s">
        <v>1858</v>
      </c>
      <c r="D660" t="s">
        <v>1859</v>
      </c>
      <c r="E660" t="s">
        <v>250</v>
      </c>
      <c r="F660" t="s">
        <v>297</v>
      </c>
      <c r="G660" t="s">
        <v>305</v>
      </c>
      <c r="I660">
        <v>3</v>
      </c>
    </row>
    <row r="661" spans="1:9">
      <c r="A661">
        <v>3019263</v>
      </c>
      <c r="B661">
        <v>308449</v>
      </c>
      <c r="C661" t="s">
        <v>1860</v>
      </c>
      <c r="D661" t="s">
        <v>1861</v>
      </c>
      <c r="E661" t="s">
        <v>250</v>
      </c>
      <c r="F661" t="s">
        <v>347</v>
      </c>
      <c r="G661" t="s">
        <v>348</v>
      </c>
      <c r="I661">
        <v>3</v>
      </c>
    </row>
    <row r="662" spans="1:9">
      <c r="A662">
        <v>3019274</v>
      </c>
      <c r="B662">
        <v>308460</v>
      </c>
      <c r="C662" t="s">
        <v>1862</v>
      </c>
      <c r="D662" t="s">
        <v>1863</v>
      </c>
      <c r="E662" t="s">
        <v>250</v>
      </c>
      <c r="F662" t="s">
        <v>293</v>
      </c>
      <c r="G662" t="s">
        <v>458</v>
      </c>
      <c r="I662">
        <v>3</v>
      </c>
    </row>
    <row r="663" spans="1:9">
      <c r="A663">
        <v>3019285</v>
      </c>
      <c r="B663">
        <v>308444</v>
      </c>
      <c r="C663" t="s">
        <v>1864</v>
      </c>
      <c r="D663" t="s">
        <v>1865</v>
      </c>
      <c r="E663" t="s">
        <v>250</v>
      </c>
      <c r="F663" t="s">
        <v>321</v>
      </c>
      <c r="G663" t="s">
        <v>322</v>
      </c>
      <c r="I663">
        <v>3</v>
      </c>
    </row>
    <row r="664" spans="1:9">
      <c r="A664">
        <v>3019308</v>
      </c>
      <c r="B664">
        <v>308579</v>
      </c>
      <c r="C664" t="s">
        <v>1866</v>
      </c>
      <c r="D664" t="s">
        <v>1867</v>
      </c>
      <c r="E664" t="s">
        <v>250</v>
      </c>
      <c r="F664" t="s">
        <v>340</v>
      </c>
      <c r="G664" t="s">
        <v>341</v>
      </c>
      <c r="I664">
        <v>3</v>
      </c>
    </row>
    <row r="665" spans="1:9">
      <c r="A665">
        <v>3019313</v>
      </c>
      <c r="B665">
        <v>308450</v>
      </c>
      <c r="C665" t="s">
        <v>1868</v>
      </c>
      <c r="D665" t="s">
        <v>1869</v>
      </c>
      <c r="E665" t="s">
        <v>250</v>
      </c>
      <c r="F665" t="s">
        <v>347</v>
      </c>
      <c r="G665" t="s">
        <v>348</v>
      </c>
      <c r="I665">
        <v>3</v>
      </c>
    </row>
    <row r="666" spans="1:9">
      <c r="A666">
        <v>3019339</v>
      </c>
      <c r="B666">
        <v>308540</v>
      </c>
      <c r="C666" t="s">
        <v>1870</v>
      </c>
      <c r="D666" t="s">
        <v>1871</v>
      </c>
      <c r="E666" t="s">
        <v>250</v>
      </c>
      <c r="F666" t="s">
        <v>286</v>
      </c>
      <c r="G666" t="s">
        <v>287</v>
      </c>
      <c r="I666">
        <v>3</v>
      </c>
    </row>
    <row r="667" spans="1:9">
      <c r="A667">
        <v>3019370</v>
      </c>
      <c r="B667">
        <v>308454</v>
      </c>
      <c r="C667" t="s">
        <v>1872</v>
      </c>
      <c r="D667" t="s">
        <v>1873</v>
      </c>
      <c r="E667" t="s">
        <v>250</v>
      </c>
      <c r="F667" t="s">
        <v>321</v>
      </c>
      <c r="G667" t="s">
        <v>1874</v>
      </c>
      <c r="I667">
        <v>3</v>
      </c>
    </row>
    <row r="668" spans="1:9">
      <c r="A668">
        <v>3019397</v>
      </c>
      <c r="B668">
        <v>308601</v>
      </c>
      <c r="C668" t="s">
        <v>1875</v>
      </c>
      <c r="D668" t="s">
        <v>1876</v>
      </c>
      <c r="E668" t="s">
        <v>250</v>
      </c>
      <c r="F668" t="s">
        <v>336</v>
      </c>
      <c r="G668" t="s">
        <v>1877</v>
      </c>
      <c r="I668">
        <v>3</v>
      </c>
    </row>
    <row r="669" spans="1:9">
      <c r="A669">
        <v>3019403</v>
      </c>
      <c r="B669">
        <v>308447</v>
      </c>
      <c r="C669" t="s">
        <v>1878</v>
      </c>
      <c r="D669" t="s">
        <v>1879</v>
      </c>
      <c r="E669" t="s">
        <v>250</v>
      </c>
      <c r="F669" t="s">
        <v>286</v>
      </c>
      <c r="G669" t="s">
        <v>290</v>
      </c>
      <c r="I669">
        <v>3</v>
      </c>
    </row>
    <row r="670" spans="1:9">
      <c r="A670">
        <v>3019501</v>
      </c>
      <c r="B670">
        <v>308484</v>
      </c>
      <c r="C670" t="s">
        <v>1880</v>
      </c>
      <c r="D670" t="s">
        <v>1881</v>
      </c>
      <c r="E670" t="s">
        <v>250</v>
      </c>
      <c r="F670" t="s">
        <v>359</v>
      </c>
      <c r="G670" t="s">
        <v>360</v>
      </c>
      <c r="I670">
        <v>3</v>
      </c>
    </row>
    <row r="671" spans="1:9">
      <c r="A671">
        <v>3019517</v>
      </c>
      <c r="B671">
        <v>308494</v>
      </c>
      <c r="C671" t="s">
        <v>1882</v>
      </c>
      <c r="D671" t="s">
        <v>1883</v>
      </c>
      <c r="E671" t="s">
        <v>250</v>
      </c>
      <c r="F671" t="s">
        <v>251</v>
      </c>
      <c r="G671" t="s">
        <v>1031</v>
      </c>
      <c r="I671">
        <v>3</v>
      </c>
    </row>
    <row r="672" spans="1:9">
      <c r="A672">
        <v>3019584</v>
      </c>
      <c r="B672">
        <v>308481</v>
      </c>
      <c r="C672" t="s">
        <v>1884</v>
      </c>
      <c r="D672" t="s">
        <v>1885</v>
      </c>
      <c r="E672" t="s">
        <v>250</v>
      </c>
      <c r="F672" t="s">
        <v>359</v>
      </c>
      <c r="G672" t="s">
        <v>360</v>
      </c>
      <c r="I672">
        <v>3</v>
      </c>
    </row>
    <row r="673" spans="1:9">
      <c r="A673">
        <v>3019602</v>
      </c>
      <c r="B673">
        <v>308465</v>
      </c>
      <c r="C673" t="s">
        <v>1886</v>
      </c>
      <c r="D673" t="s">
        <v>1887</v>
      </c>
      <c r="E673" t="s">
        <v>250</v>
      </c>
      <c r="F673" t="s">
        <v>332</v>
      </c>
      <c r="G673" t="s">
        <v>333</v>
      </c>
      <c r="I673">
        <v>3</v>
      </c>
    </row>
    <row r="674" spans="1:9">
      <c r="A674">
        <v>3019608</v>
      </c>
      <c r="B674">
        <v>308514</v>
      </c>
      <c r="C674" t="s">
        <v>1888</v>
      </c>
      <c r="D674" t="s">
        <v>1889</v>
      </c>
      <c r="E674" t="s">
        <v>250</v>
      </c>
      <c r="F674" t="s">
        <v>336</v>
      </c>
      <c r="G674" t="s">
        <v>1877</v>
      </c>
      <c r="I674">
        <v>3</v>
      </c>
    </row>
    <row r="675" spans="1:9">
      <c r="A675">
        <v>3019636</v>
      </c>
      <c r="B675">
        <v>308559</v>
      </c>
      <c r="C675" t="s">
        <v>1890</v>
      </c>
      <c r="D675" t="s">
        <v>1891</v>
      </c>
      <c r="E675" t="s">
        <v>250</v>
      </c>
      <c r="F675" t="s">
        <v>270</v>
      </c>
      <c r="G675" t="s">
        <v>271</v>
      </c>
      <c r="I675">
        <v>3</v>
      </c>
    </row>
    <row r="676" spans="1:9">
      <c r="A676">
        <v>3019661</v>
      </c>
      <c r="B676">
        <v>308496</v>
      </c>
      <c r="C676" t="s">
        <v>1892</v>
      </c>
      <c r="D676" t="s">
        <v>1893</v>
      </c>
      <c r="E676" t="s">
        <v>250</v>
      </c>
      <c r="F676" t="s">
        <v>393</v>
      </c>
      <c r="G676" t="s">
        <v>397</v>
      </c>
      <c r="I676">
        <v>3</v>
      </c>
    </row>
    <row r="677" spans="1:9">
      <c r="A677">
        <v>3019677</v>
      </c>
      <c r="B677">
        <v>308623</v>
      </c>
      <c r="C677" t="s">
        <v>1894</v>
      </c>
      <c r="D677" t="s">
        <v>1895</v>
      </c>
      <c r="E677" t="s">
        <v>250</v>
      </c>
      <c r="F677" t="s">
        <v>301</v>
      </c>
      <c r="G677" t="s">
        <v>1896</v>
      </c>
      <c r="I677">
        <v>3</v>
      </c>
    </row>
    <row r="678" spans="1:9">
      <c r="A678">
        <v>3019708</v>
      </c>
      <c r="C678" t="s">
        <v>1897</v>
      </c>
      <c r="D678" t="s">
        <v>1898</v>
      </c>
      <c r="E678" t="s">
        <v>250</v>
      </c>
      <c r="F678" t="s">
        <v>286</v>
      </c>
      <c r="G678" t="s">
        <v>1899</v>
      </c>
      <c r="I678">
        <v>3</v>
      </c>
    </row>
    <row r="679" spans="1:9">
      <c r="A679">
        <v>3019792</v>
      </c>
      <c r="B679">
        <v>308485</v>
      </c>
      <c r="C679" t="s">
        <v>1900</v>
      </c>
      <c r="D679" t="s">
        <v>1901</v>
      </c>
      <c r="E679" t="s">
        <v>250</v>
      </c>
      <c r="F679" t="s">
        <v>427</v>
      </c>
      <c r="G679" t="s">
        <v>1902</v>
      </c>
      <c r="I679">
        <v>3</v>
      </c>
    </row>
    <row r="680" spans="1:9">
      <c r="A680">
        <v>3019811</v>
      </c>
      <c r="B680">
        <v>308589</v>
      </c>
      <c r="C680" t="s">
        <v>1903</v>
      </c>
      <c r="D680" t="s">
        <v>1904</v>
      </c>
      <c r="E680" t="s">
        <v>250</v>
      </c>
      <c r="F680" t="s">
        <v>279</v>
      </c>
      <c r="G680" t="s">
        <v>1905</v>
      </c>
      <c r="I680">
        <v>2</v>
      </c>
    </row>
    <row r="681" spans="1:9">
      <c r="A681">
        <v>3019813</v>
      </c>
      <c r="B681">
        <v>308502</v>
      </c>
      <c r="C681" t="s">
        <v>1906</v>
      </c>
      <c r="D681" t="s">
        <v>1907</v>
      </c>
      <c r="E681" t="s">
        <v>250</v>
      </c>
      <c r="F681" t="s">
        <v>279</v>
      </c>
      <c r="G681" t="s">
        <v>1908</v>
      </c>
      <c r="I681">
        <v>3</v>
      </c>
    </row>
    <row r="682" spans="1:9">
      <c r="A682">
        <v>3019814</v>
      </c>
      <c r="C682" t="s">
        <v>1909</v>
      </c>
      <c r="D682" t="s">
        <v>1910</v>
      </c>
      <c r="E682" t="s">
        <v>250</v>
      </c>
      <c r="F682" t="s">
        <v>279</v>
      </c>
      <c r="G682" t="s">
        <v>1911</v>
      </c>
      <c r="I682">
        <v>3</v>
      </c>
    </row>
    <row r="683" spans="1:9">
      <c r="A683">
        <v>3019815</v>
      </c>
      <c r="B683">
        <v>308479</v>
      </c>
      <c r="C683" t="s">
        <v>1912</v>
      </c>
      <c r="D683" t="s">
        <v>1913</v>
      </c>
      <c r="E683" t="s">
        <v>250</v>
      </c>
      <c r="F683" t="s">
        <v>325</v>
      </c>
      <c r="G683" t="s">
        <v>326</v>
      </c>
      <c r="I683">
        <v>3</v>
      </c>
    </row>
    <row r="684" spans="1:9">
      <c r="A684">
        <v>3019826</v>
      </c>
      <c r="B684">
        <v>308470</v>
      </c>
      <c r="C684" t="s">
        <v>1914</v>
      </c>
      <c r="D684" t="s">
        <v>1915</v>
      </c>
      <c r="E684" t="s">
        <v>250</v>
      </c>
      <c r="F684" t="s">
        <v>286</v>
      </c>
      <c r="G684" t="s">
        <v>507</v>
      </c>
      <c r="I684">
        <v>3</v>
      </c>
    </row>
    <row r="685" spans="1:9">
      <c r="A685">
        <v>3019829</v>
      </c>
      <c r="B685">
        <v>308491</v>
      </c>
      <c r="C685" t="s">
        <v>1916</v>
      </c>
      <c r="D685" t="s">
        <v>1917</v>
      </c>
      <c r="E685" t="s">
        <v>250</v>
      </c>
      <c r="F685" t="s">
        <v>293</v>
      </c>
      <c r="G685" t="s">
        <v>294</v>
      </c>
      <c r="I685">
        <v>3</v>
      </c>
    </row>
    <row r="686" spans="1:9">
      <c r="A686">
        <v>3019843</v>
      </c>
      <c r="B686">
        <v>308445</v>
      </c>
      <c r="C686" t="s">
        <v>1918</v>
      </c>
      <c r="D686" t="s">
        <v>1919</v>
      </c>
      <c r="E686" t="s">
        <v>250</v>
      </c>
      <c r="F686" t="s">
        <v>286</v>
      </c>
      <c r="G686" t="s">
        <v>290</v>
      </c>
      <c r="I686">
        <v>3</v>
      </c>
    </row>
    <row r="687" spans="1:9">
      <c r="A687">
        <v>3019935</v>
      </c>
      <c r="B687">
        <v>308493</v>
      </c>
      <c r="C687" t="s">
        <v>1920</v>
      </c>
      <c r="D687" t="s">
        <v>1921</v>
      </c>
      <c r="E687" t="s">
        <v>250</v>
      </c>
      <c r="F687" t="s">
        <v>293</v>
      </c>
      <c r="G687" t="s">
        <v>431</v>
      </c>
      <c r="I687">
        <v>3</v>
      </c>
    </row>
    <row r="688" spans="1:9">
      <c r="A688">
        <v>3019942</v>
      </c>
      <c r="B688">
        <v>308455</v>
      </c>
      <c r="C688" t="s">
        <v>1922</v>
      </c>
      <c r="D688" t="s">
        <v>1923</v>
      </c>
      <c r="E688" t="s">
        <v>250</v>
      </c>
      <c r="F688" t="s">
        <v>255</v>
      </c>
      <c r="G688" t="s">
        <v>891</v>
      </c>
      <c r="I688">
        <v>3</v>
      </c>
    </row>
    <row r="689" spans="1:9">
      <c r="A689">
        <v>3020025</v>
      </c>
      <c r="B689">
        <v>308517</v>
      </c>
      <c r="C689" t="s">
        <v>1924</v>
      </c>
      <c r="D689" t="s">
        <v>1925</v>
      </c>
      <c r="E689" t="s">
        <v>250</v>
      </c>
      <c r="F689" t="s">
        <v>259</v>
      </c>
      <c r="G689" t="s">
        <v>1926</v>
      </c>
      <c r="I689">
        <v>3</v>
      </c>
    </row>
    <row r="690" spans="1:9">
      <c r="A690">
        <v>3020169</v>
      </c>
      <c r="B690">
        <v>308451</v>
      </c>
      <c r="C690" t="s">
        <v>1927</v>
      </c>
      <c r="D690" t="s">
        <v>1928</v>
      </c>
      <c r="E690" t="s">
        <v>250</v>
      </c>
      <c r="F690" t="s">
        <v>370</v>
      </c>
      <c r="G690" t="s">
        <v>1929</v>
      </c>
      <c r="I690">
        <v>3</v>
      </c>
    </row>
    <row r="691" spans="1:9">
      <c r="A691">
        <v>3020241</v>
      </c>
      <c r="C691" t="s">
        <v>1930</v>
      </c>
      <c r="D691" t="s">
        <v>1931</v>
      </c>
      <c r="E691" t="s">
        <v>250</v>
      </c>
      <c r="F691" t="s">
        <v>687</v>
      </c>
      <c r="G691" t="s">
        <v>1932</v>
      </c>
      <c r="I691">
        <v>3</v>
      </c>
    </row>
    <row r="692" spans="1:9">
      <c r="A692">
        <v>3020252</v>
      </c>
      <c r="B692">
        <v>308499</v>
      </c>
      <c r="C692" t="s">
        <v>1933</v>
      </c>
      <c r="D692" t="s">
        <v>1934</v>
      </c>
      <c r="E692" t="s">
        <v>250</v>
      </c>
      <c r="F692" t="s">
        <v>293</v>
      </c>
      <c r="G692" t="s">
        <v>1935</v>
      </c>
      <c r="I692">
        <v>3</v>
      </c>
    </row>
    <row r="693" spans="1:9">
      <c r="A693">
        <v>3020259</v>
      </c>
      <c r="B693">
        <v>308468</v>
      </c>
      <c r="C693" t="s">
        <v>1936</v>
      </c>
      <c r="D693" t="s">
        <v>1937</v>
      </c>
      <c r="E693" t="s">
        <v>250</v>
      </c>
      <c r="F693" t="s">
        <v>293</v>
      </c>
      <c r="G693" t="s">
        <v>453</v>
      </c>
      <c r="I693">
        <v>3</v>
      </c>
    </row>
    <row r="694" spans="1:9">
      <c r="A694">
        <v>3020260</v>
      </c>
      <c r="B694">
        <v>308469</v>
      </c>
      <c r="C694" t="s">
        <v>1938</v>
      </c>
      <c r="D694" t="s">
        <v>1939</v>
      </c>
      <c r="E694" t="s">
        <v>250</v>
      </c>
      <c r="F694" t="s">
        <v>293</v>
      </c>
      <c r="G694" t="s">
        <v>448</v>
      </c>
      <c r="I694">
        <v>3</v>
      </c>
    </row>
    <row r="695" spans="1:9">
      <c r="A695">
        <v>3020272</v>
      </c>
      <c r="B695">
        <v>308467</v>
      </c>
      <c r="C695" t="s">
        <v>1940</v>
      </c>
      <c r="D695" t="s">
        <v>1941</v>
      </c>
      <c r="E695" t="s">
        <v>250</v>
      </c>
      <c r="F695" t="s">
        <v>293</v>
      </c>
      <c r="G695" t="s">
        <v>448</v>
      </c>
      <c r="I695">
        <v>3</v>
      </c>
    </row>
    <row r="696" spans="1:9">
      <c r="A696">
        <v>3020287</v>
      </c>
      <c r="B696">
        <v>308488</v>
      </c>
      <c r="C696" t="s">
        <v>1942</v>
      </c>
      <c r="D696" t="s">
        <v>1943</v>
      </c>
      <c r="E696" t="s">
        <v>250</v>
      </c>
      <c r="F696" t="s">
        <v>293</v>
      </c>
      <c r="G696" t="s">
        <v>453</v>
      </c>
      <c r="I696">
        <v>3</v>
      </c>
    </row>
    <row r="697" spans="1:9">
      <c r="A697">
        <v>3020311</v>
      </c>
      <c r="B697">
        <v>308516</v>
      </c>
      <c r="C697" t="s">
        <v>1944</v>
      </c>
      <c r="D697" t="s">
        <v>1945</v>
      </c>
      <c r="E697" t="s">
        <v>250</v>
      </c>
      <c r="F697" t="s">
        <v>619</v>
      </c>
      <c r="G697" t="s">
        <v>1034</v>
      </c>
      <c r="I697">
        <v>3</v>
      </c>
    </row>
    <row r="698" spans="1:9">
      <c r="A698">
        <v>3020347</v>
      </c>
      <c r="B698">
        <v>308529</v>
      </c>
      <c r="C698" t="s">
        <v>1946</v>
      </c>
      <c r="D698" t="s">
        <v>1947</v>
      </c>
      <c r="E698" t="s">
        <v>250</v>
      </c>
      <c r="F698" t="s">
        <v>982</v>
      </c>
      <c r="G698" t="s">
        <v>1948</v>
      </c>
      <c r="I698">
        <v>3</v>
      </c>
    </row>
    <row r="699" spans="1:9">
      <c r="A699">
        <v>3020350</v>
      </c>
      <c r="B699">
        <v>308452</v>
      </c>
      <c r="C699" t="s">
        <v>1949</v>
      </c>
      <c r="D699" t="s">
        <v>1950</v>
      </c>
      <c r="E699" t="s">
        <v>250</v>
      </c>
      <c r="F699" t="s">
        <v>301</v>
      </c>
      <c r="G699" t="s">
        <v>302</v>
      </c>
      <c r="I699">
        <v>3</v>
      </c>
    </row>
    <row r="700" spans="1:9">
      <c r="A700">
        <v>3020398</v>
      </c>
      <c r="B700">
        <v>308561</v>
      </c>
      <c r="C700" t="s">
        <v>1951</v>
      </c>
      <c r="D700" t="s">
        <v>1952</v>
      </c>
      <c r="E700" t="s">
        <v>250</v>
      </c>
      <c r="F700" t="s">
        <v>270</v>
      </c>
      <c r="G700" t="s">
        <v>697</v>
      </c>
      <c r="I700">
        <v>3</v>
      </c>
    </row>
    <row r="701" spans="1:9">
      <c r="A701">
        <v>3020491</v>
      </c>
      <c r="B701">
        <v>308548</v>
      </c>
      <c r="C701" t="s">
        <v>1953</v>
      </c>
      <c r="D701" t="s">
        <v>1954</v>
      </c>
      <c r="E701" t="s">
        <v>250</v>
      </c>
      <c r="F701" t="s">
        <v>301</v>
      </c>
      <c r="G701" t="s">
        <v>302</v>
      </c>
      <c r="I701">
        <v>2</v>
      </c>
    </row>
    <row r="702" spans="1:9">
      <c r="A702">
        <v>3020494</v>
      </c>
      <c r="B702">
        <v>308547</v>
      </c>
      <c r="C702" t="s">
        <v>1955</v>
      </c>
      <c r="D702" t="s">
        <v>1956</v>
      </c>
      <c r="E702" t="s">
        <v>250</v>
      </c>
      <c r="F702" t="s">
        <v>301</v>
      </c>
      <c r="G702" t="s">
        <v>302</v>
      </c>
      <c r="I702">
        <v>2</v>
      </c>
    </row>
    <row r="703" spans="1:9">
      <c r="A703">
        <v>3020496</v>
      </c>
      <c r="B703">
        <v>308648</v>
      </c>
      <c r="C703" t="s">
        <v>1957</v>
      </c>
      <c r="D703" t="s">
        <v>1958</v>
      </c>
      <c r="E703" t="s">
        <v>250</v>
      </c>
      <c r="F703" t="s">
        <v>286</v>
      </c>
      <c r="G703" t="s">
        <v>290</v>
      </c>
      <c r="I703">
        <v>2</v>
      </c>
    </row>
    <row r="704" spans="1:9">
      <c r="A704">
        <v>3020501</v>
      </c>
      <c r="B704">
        <v>308535</v>
      </c>
      <c r="C704" t="s">
        <v>1959</v>
      </c>
      <c r="D704" t="s">
        <v>1960</v>
      </c>
      <c r="E704" t="s">
        <v>250</v>
      </c>
      <c r="F704" t="s">
        <v>297</v>
      </c>
      <c r="G704" t="s">
        <v>1961</v>
      </c>
      <c r="I704">
        <v>2</v>
      </c>
    </row>
    <row r="705" spans="1:9">
      <c r="A705">
        <v>3020504</v>
      </c>
      <c r="B705">
        <v>308543</v>
      </c>
      <c r="C705" t="s">
        <v>1962</v>
      </c>
      <c r="D705" t="s">
        <v>1963</v>
      </c>
      <c r="E705" t="s">
        <v>250</v>
      </c>
      <c r="F705" t="s">
        <v>297</v>
      </c>
      <c r="G705" t="s">
        <v>305</v>
      </c>
      <c r="I705">
        <v>2</v>
      </c>
    </row>
    <row r="706" spans="1:9">
      <c r="A706">
        <v>3020518</v>
      </c>
      <c r="B706">
        <v>308541</v>
      </c>
      <c r="C706" t="s">
        <v>1964</v>
      </c>
      <c r="D706" t="s">
        <v>1965</v>
      </c>
      <c r="E706" t="s">
        <v>250</v>
      </c>
      <c r="F706" t="s">
        <v>297</v>
      </c>
      <c r="G706" t="s">
        <v>305</v>
      </c>
      <c r="I706">
        <v>2</v>
      </c>
    </row>
    <row r="707" spans="1:9">
      <c r="A707">
        <v>3020557</v>
      </c>
      <c r="B707">
        <v>308539</v>
      </c>
      <c r="C707" t="s">
        <v>1966</v>
      </c>
      <c r="D707" t="s">
        <v>1967</v>
      </c>
      <c r="E707" t="s">
        <v>250</v>
      </c>
      <c r="F707" t="s">
        <v>297</v>
      </c>
      <c r="G707" t="s">
        <v>1603</v>
      </c>
      <c r="I707">
        <v>2</v>
      </c>
    </row>
    <row r="708" spans="1:9">
      <c r="A708">
        <v>3020606</v>
      </c>
      <c r="B708">
        <v>308584</v>
      </c>
      <c r="C708" t="s">
        <v>1968</v>
      </c>
      <c r="D708" t="s">
        <v>1969</v>
      </c>
      <c r="E708" t="s">
        <v>250</v>
      </c>
      <c r="F708" t="s">
        <v>251</v>
      </c>
      <c r="G708" t="s">
        <v>797</v>
      </c>
      <c r="I708">
        <v>2</v>
      </c>
    </row>
    <row r="709" spans="1:9">
      <c r="A709">
        <v>3020607</v>
      </c>
      <c r="B709">
        <v>308586</v>
      </c>
      <c r="C709" t="s">
        <v>1970</v>
      </c>
      <c r="D709" t="s">
        <v>1971</v>
      </c>
      <c r="E709" t="s">
        <v>250</v>
      </c>
      <c r="F709" t="s">
        <v>251</v>
      </c>
      <c r="G709" t="s">
        <v>1972</v>
      </c>
      <c r="I709">
        <v>2</v>
      </c>
    </row>
    <row r="710" spans="1:9">
      <c r="A710">
        <v>3020610</v>
      </c>
      <c r="B710">
        <v>308585</v>
      </c>
      <c r="C710" t="s">
        <v>1973</v>
      </c>
      <c r="D710" t="s">
        <v>1974</v>
      </c>
      <c r="E710" t="s">
        <v>250</v>
      </c>
      <c r="F710" t="s">
        <v>251</v>
      </c>
      <c r="G710" t="s">
        <v>797</v>
      </c>
      <c r="I710">
        <v>2</v>
      </c>
    </row>
    <row r="711" spans="1:9">
      <c r="A711">
        <v>3020655</v>
      </c>
      <c r="B711">
        <v>308551</v>
      </c>
      <c r="C711" t="s">
        <v>1975</v>
      </c>
      <c r="D711" t="s">
        <v>1976</v>
      </c>
      <c r="E711" t="s">
        <v>250</v>
      </c>
      <c r="F711" t="s">
        <v>325</v>
      </c>
      <c r="G711" t="s">
        <v>526</v>
      </c>
      <c r="I711">
        <v>2</v>
      </c>
    </row>
    <row r="712" spans="1:9">
      <c r="A712">
        <v>3020658</v>
      </c>
      <c r="B712">
        <v>308578</v>
      </c>
      <c r="C712" t="s">
        <v>1977</v>
      </c>
      <c r="D712" t="s">
        <v>1978</v>
      </c>
      <c r="E712" t="s">
        <v>250</v>
      </c>
      <c r="F712" t="s">
        <v>340</v>
      </c>
      <c r="G712" t="s">
        <v>341</v>
      </c>
      <c r="I712">
        <v>2</v>
      </c>
    </row>
    <row r="713" spans="1:9">
      <c r="A713">
        <v>3020689</v>
      </c>
      <c r="B713">
        <v>308537</v>
      </c>
      <c r="C713" t="s">
        <v>1979</v>
      </c>
      <c r="D713" t="s">
        <v>1980</v>
      </c>
      <c r="E713" t="s">
        <v>250</v>
      </c>
      <c r="F713" t="s">
        <v>321</v>
      </c>
      <c r="G713" t="s">
        <v>356</v>
      </c>
      <c r="I713">
        <v>2</v>
      </c>
    </row>
    <row r="714" spans="1:9">
      <c r="A714">
        <v>3020742</v>
      </c>
      <c r="B714">
        <v>308544</v>
      </c>
      <c r="C714" t="s">
        <v>1981</v>
      </c>
      <c r="D714" t="s">
        <v>1982</v>
      </c>
      <c r="E714" t="s">
        <v>250</v>
      </c>
      <c r="F714" t="s">
        <v>321</v>
      </c>
      <c r="G714" t="s">
        <v>356</v>
      </c>
      <c r="I714">
        <v>2</v>
      </c>
    </row>
    <row r="715" spans="1:9">
      <c r="A715">
        <v>3020821</v>
      </c>
      <c r="B715">
        <v>308542</v>
      </c>
      <c r="C715" t="s">
        <v>1983</v>
      </c>
      <c r="D715" t="s">
        <v>1984</v>
      </c>
      <c r="E715" t="s">
        <v>250</v>
      </c>
      <c r="F715" t="s">
        <v>297</v>
      </c>
      <c r="G715" t="s">
        <v>305</v>
      </c>
      <c r="I715">
        <v>2</v>
      </c>
    </row>
    <row r="716" spans="1:9">
      <c r="A716">
        <v>3020829</v>
      </c>
      <c r="B716">
        <v>308675</v>
      </c>
      <c r="C716" t="s">
        <v>1985</v>
      </c>
      <c r="D716" t="s">
        <v>1986</v>
      </c>
      <c r="E716" t="s">
        <v>250</v>
      </c>
      <c r="F716" t="s">
        <v>251</v>
      </c>
      <c r="G716" t="s">
        <v>1546</v>
      </c>
      <c r="I716">
        <v>1</v>
      </c>
    </row>
    <row r="717" spans="1:9">
      <c r="A717">
        <v>3020905</v>
      </c>
      <c r="C717" t="s">
        <v>1987</v>
      </c>
      <c r="D717" t="s">
        <v>1988</v>
      </c>
      <c r="E717" t="s">
        <v>250</v>
      </c>
      <c r="F717" t="s">
        <v>726</v>
      </c>
      <c r="G717" t="s">
        <v>1989</v>
      </c>
      <c r="I717">
        <v>3</v>
      </c>
    </row>
    <row r="718" spans="1:9">
      <c r="A718">
        <v>3020967</v>
      </c>
      <c r="B718">
        <v>308590</v>
      </c>
      <c r="C718" t="s">
        <v>1990</v>
      </c>
      <c r="D718" t="s">
        <v>1991</v>
      </c>
      <c r="E718" t="s">
        <v>250</v>
      </c>
      <c r="F718" t="s">
        <v>255</v>
      </c>
      <c r="G718" t="s">
        <v>1247</v>
      </c>
      <c r="I718">
        <v>2</v>
      </c>
    </row>
    <row r="719" spans="1:9">
      <c r="A719">
        <v>3020968</v>
      </c>
      <c r="B719">
        <v>308667</v>
      </c>
      <c r="C719" t="s">
        <v>1992</v>
      </c>
      <c r="D719" t="s">
        <v>1993</v>
      </c>
      <c r="E719" t="s">
        <v>250</v>
      </c>
      <c r="F719" t="s">
        <v>427</v>
      </c>
      <c r="G719" t="s">
        <v>1994</v>
      </c>
      <c r="I719">
        <v>2</v>
      </c>
    </row>
    <row r="720" spans="1:9">
      <c r="A720">
        <v>3020971</v>
      </c>
      <c r="B720">
        <v>308678</v>
      </c>
      <c r="C720" t="s">
        <v>1995</v>
      </c>
      <c r="D720" t="s">
        <v>1996</v>
      </c>
      <c r="E720" t="s">
        <v>250</v>
      </c>
      <c r="F720" t="s">
        <v>251</v>
      </c>
      <c r="G720" t="s">
        <v>1546</v>
      </c>
      <c r="I720">
        <v>2</v>
      </c>
    </row>
    <row r="721" spans="1:9">
      <c r="A721">
        <v>3020983</v>
      </c>
      <c r="B721">
        <v>308691</v>
      </c>
      <c r="C721" t="s">
        <v>1997</v>
      </c>
      <c r="D721" t="s">
        <v>1998</v>
      </c>
      <c r="E721" t="s">
        <v>250</v>
      </c>
      <c r="F721" t="s">
        <v>577</v>
      </c>
      <c r="G721" t="s">
        <v>584</v>
      </c>
      <c r="I721">
        <v>2</v>
      </c>
    </row>
    <row r="722" spans="1:9">
      <c r="A722">
        <v>3020985</v>
      </c>
      <c r="B722">
        <v>308599</v>
      </c>
      <c r="C722" t="s">
        <v>1999</v>
      </c>
      <c r="D722" t="s">
        <v>2000</v>
      </c>
      <c r="E722" t="s">
        <v>250</v>
      </c>
      <c r="F722" t="s">
        <v>577</v>
      </c>
      <c r="G722" t="s">
        <v>581</v>
      </c>
      <c r="I722">
        <v>2</v>
      </c>
    </row>
    <row r="723" spans="1:9">
      <c r="A723">
        <v>3020989</v>
      </c>
      <c r="B723">
        <v>308602</v>
      </c>
      <c r="C723" t="s">
        <v>2001</v>
      </c>
      <c r="D723" t="s">
        <v>2002</v>
      </c>
      <c r="E723" t="s">
        <v>250</v>
      </c>
      <c r="F723" t="s">
        <v>577</v>
      </c>
      <c r="G723" t="s">
        <v>584</v>
      </c>
      <c r="I723">
        <v>2</v>
      </c>
    </row>
    <row r="724" spans="1:9">
      <c r="A724">
        <v>3021004</v>
      </c>
      <c r="C724" t="s">
        <v>2003</v>
      </c>
      <c r="D724" t="s">
        <v>2004</v>
      </c>
      <c r="E724" t="s">
        <v>250</v>
      </c>
      <c r="F724" t="s">
        <v>577</v>
      </c>
      <c r="G724" t="s">
        <v>818</v>
      </c>
      <c r="I724">
        <v>3</v>
      </c>
    </row>
    <row r="725" spans="1:9">
      <c r="A725">
        <v>3021009</v>
      </c>
      <c r="B725">
        <v>308671</v>
      </c>
      <c r="C725" t="s">
        <v>2005</v>
      </c>
      <c r="D725" t="s">
        <v>2006</v>
      </c>
      <c r="E725" t="s">
        <v>250</v>
      </c>
      <c r="F725" t="s">
        <v>359</v>
      </c>
      <c r="G725" t="s">
        <v>360</v>
      </c>
      <c r="I725">
        <v>1</v>
      </c>
    </row>
    <row r="726" spans="1:9">
      <c r="A726">
        <v>3021015</v>
      </c>
      <c r="C726" t="s">
        <v>2007</v>
      </c>
      <c r="D726" t="s">
        <v>2008</v>
      </c>
      <c r="E726" t="s">
        <v>250</v>
      </c>
      <c r="F726" t="s">
        <v>251</v>
      </c>
      <c r="G726" t="s">
        <v>2009</v>
      </c>
      <c r="I726">
        <v>2</v>
      </c>
    </row>
    <row r="727" spans="1:9">
      <c r="A727">
        <v>3021040</v>
      </c>
      <c r="B727">
        <v>308573</v>
      </c>
      <c r="C727" t="s">
        <v>2010</v>
      </c>
      <c r="D727" t="s">
        <v>2011</v>
      </c>
      <c r="E727" t="s">
        <v>250</v>
      </c>
      <c r="F727" t="s">
        <v>408</v>
      </c>
      <c r="G727" t="s">
        <v>604</v>
      </c>
      <c r="I727">
        <v>2</v>
      </c>
    </row>
    <row r="728" spans="1:9">
      <c r="A728">
        <v>3021064</v>
      </c>
      <c r="B728">
        <v>308642</v>
      </c>
      <c r="C728" t="s">
        <v>2012</v>
      </c>
      <c r="D728" t="s">
        <v>2013</v>
      </c>
      <c r="E728" t="s">
        <v>250</v>
      </c>
      <c r="F728" t="s">
        <v>301</v>
      </c>
      <c r="G728" t="s">
        <v>302</v>
      </c>
      <c r="I728">
        <v>2</v>
      </c>
    </row>
    <row r="729" spans="1:9">
      <c r="A729">
        <v>3021065</v>
      </c>
      <c r="B729">
        <v>308545</v>
      </c>
      <c r="C729" t="s">
        <v>2014</v>
      </c>
      <c r="D729" t="s">
        <v>2015</v>
      </c>
      <c r="E729" t="s">
        <v>250</v>
      </c>
      <c r="F729" t="s">
        <v>286</v>
      </c>
      <c r="G729" t="s">
        <v>290</v>
      </c>
      <c r="I729">
        <v>2</v>
      </c>
    </row>
    <row r="730" spans="1:9">
      <c r="A730">
        <v>3021082</v>
      </c>
      <c r="C730" t="s">
        <v>2016</v>
      </c>
      <c r="D730" t="s">
        <v>2017</v>
      </c>
      <c r="E730" t="s">
        <v>250</v>
      </c>
      <c r="F730" t="s">
        <v>301</v>
      </c>
      <c r="G730" t="s">
        <v>2018</v>
      </c>
      <c r="I730">
        <v>2</v>
      </c>
    </row>
    <row r="731" spans="1:9">
      <c r="A731">
        <v>3021095</v>
      </c>
      <c r="B731">
        <v>308612</v>
      </c>
      <c r="C731" t="s">
        <v>2019</v>
      </c>
      <c r="D731" t="s">
        <v>2020</v>
      </c>
      <c r="E731" t="s">
        <v>250</v>
      </c>
      <c r="F731" t="s">
        <v>279</v>
      </c>
      <c r="G731" t="s">
        <v>2021</v>
      </c>
      <c r="I731">
        <v>3</v>
      </c>
    </row>
    <row r="732" spans="1:9">
      <c r="A732">
        <v>3021108</v>
      </c>
      <c r="C732" t="s">
        <v>2022</v>
      </c>
      <c r="D732" t="s">
        <v>2023</v>
      </c>
      <c r="E732" t="s">
        <v>250</v>
      </c>
      <c r="F732" t="s">
        <v>255</v>
      </c>
      <c r="G732" t="s">
        <v>1247</v>
      </c>
      <c r="I732">
        <v>2</v>
      </c>
    </row>
    <row r="733" spans="1:9">
      <c r="A733">
        <v>3021110</v>
      </c>
      <c r="B733">
        <v>308518</v>
      </c>
      <c r="C733" t="s">
        <v>2024</v>
      </c>
      <c r="D733" t="s">
        <v>2025</v>
      </c>
      <c r="E733" t="s">
        <v>250</v>
      </c>
      <c r="F733" t="s">
        <v>906</v>
      </c>
      <c r="G733" t="s">
        <v>2026</v>
      </c>
      <c r="I733">
        <v>3</v>
      </c>
    </row>
    <row r="734" spans="1:9">
      <c r="A734">
        <v>3021119</v>
      </c>
      <c r="B734">
        <v>308598</v>
      </c>
      <c r="C734" t="s">
        <v>2027</v>
      </c>
      <c r="D734" t="s">
        <v>2028</v>
      </c>
      <c r="E734" t="s">
        <v>250</v>
      </c>
      <c r="F734" t="s">
        <v>377</v>
      </c>
      <c r="G734" t="s">
        <v>2029</v>
      </c>
      <c r="I734">
        <v>2</v>
      </c>
    </row>
    <row r="735" spans="1:9">
      <c r="A735">
        <v>3021122</v>
      </c>
      <c r="C735" t="s">
        <v>2030</v>
      </c>
      <c r="D735" t="s">
        <v>2031</v>
      </c>
      <c r="E735" t="s">
        <v>250</v>
      </c>
      <c r="F735" t="s">
        <v>336</v>
      </c>
      <c r="G735" t="s">
        <v>2032</v>
      </c>
      <c r="I735">
        <v>2</v>
      </c>
    </row>
    <row r="736" spans="1:9">
      <c r="A736">
        <v>3021163</v>
      </c>
      <c r="B736">
        <v>308607</v>
      </c>
      <c r="C736" t="s">
        <v>2033</v>
      </c>
      <c r="D736" t="s">
        <v>2034</v>
      </c>
      <c r="E736" t="s">
        <v>250</v>
      </c>
      <c r="F736" t="s">
        <v>640</v>
      </c>
      <c r="G736" t="s">
        <v>644</v>
      </c>
      <c r="I736">
        <v>2</v>
      </c>
    </row>
    <row r="737" spans="1:9">
      <c r="A737">
        <v>3021164</v>
      </c>
      <c r="C737" t="s">
        <v>2035</v>
      </c>
      <c r="D737" t="s">
        <v>2036</v>
      </c>
      <c r="E737" t="s">
        <v>250</v>
      </c>
      <c r="F737" t="s">
        <v>640</v>
      </c>
      <c r="G737" t="s">
        <v>986</v>
      </c>
      <c r="I737">
        <v>2</v>
      </c>
    </row>
    <row r="738" spans="1:9">
      <c r="A738">
        <v>3021207</v>
      </c>
      <c r="B738">
        <v>308552</v>
      </c>
      <c r="C738" t="s">
        <v>2037</v>
      </c>
      <c r="D738" t="s">
        <v>2038</v>
      </c>
      <c r="E738" t="s">
        <v>250</v>
      </c>
      <c r="F738" t="s">
        <v>325</v>
      </c>
      <c r="G738" t="s">
        <v>526</v>
      </c>
      <c r="I738">
        <v>2</v>
      </c>
    </row>
    <row r="739" spans="1:9">
      <c r="A739">
        <v>3021216</v>
      </c>
      <c r="B739">
        <v>308592</v>
      </c>
      <c r="C739" t="s">
        <v>2039</v>
      </c>
      <c r="D739" t="s">
        <v>2040</v>
      </c>
      <c r="E739" t="s">
        <v>250</v>
      </c>
      <c r="F739" t="s">
        <v>332</v>
      </c>
      <c r="G739" t="s">
        <v>938</v>
      </c>
      <c r="I739">
        <v>2</v>
      </c>
    </row>
    <row r="740" spans="1:9">
      <c r="A740">
        <v>3021222</v>
      </c>
      <c r="C740" t="s">
        <v>2041</v>
      </c>
      <c r="D740" t="s">
        <v>2042</v>
      </c>
      <c r="E740" t="s">
        <v>250</v>
      </c>
      <c r="F740" t="s">
        <v>478</v>
      </c>
      <c r="G740" t="s">
        <v>2043</v>
      </c>
      <c r="I740">
        <v>2</v>
      </c>
    </row>
    <row r="741" spans="1:9">
      <c r="A741">
        <v>3021304</v>
      </c>
      <c r="B741">
        <v>45515</v>
      </c>
      <c r="C741" t="s">
        <v>2044</v>
      </c>
      <c r="D741" t="s">
        <v>2045</v>
      </c>
      <c r="E741" t="s">
        <v>250</v>
      </c>
      <c r="F741" t="s">
        <v>297</v>
      </c>
      <c r="G741" t="s">
        <v>305</v>
      </c>
      <c r="I741">
        <v>2</v>
      </c>
    </row>
    <row r="742" spans="1:9">
      <c r="A742">
        <v>3021305</v>
      </c>
      <c r="B742">
        <v>308565</v>
      </c>
      <c r="C742" t="s">
        <v>2046</v>
      </c>
      <c r="D742" t="s">
        <v>2047</v>
      </c>
      <c r="E742" t="s">
        <v>250</v>
      </c>
      <c r="F742" t="s">
        <v>293</v>
      </c>
      <c r="G742" t="s">
        <v>431</v>
      </c>
      <c r="I742">
        <v>2</v>
      </c>
    </row>
    <row r="743" spans="1:9">
      <c r="A743">
        <v>3021307</v>
      </c>
      <c r="B743">
        <v>308634</v>
      </c>
      <c r="C743" t="s">
        <v>2048</v>
      </c>
      <c r="D743" t="s">
        <v>2049</v>
      </c>
      <c r="E743" t="s">
        <v>250</v>
      </c>
      <c r="F743" t="s">
        <v>297</v>
      </c>
      <c r="G743" t="s">
        <v>308</v>
      </c>
      <c r="I743">
        <v>2</v>
      </c>
    </row>
    <row r="744" spans="1:9">
      <c r="A744">
        <v>3021312</v>
      </c>
      <c r="B744">
        <v>308538</v>
      </c>
      <c r="C744" t="s">
        <v>2050</v>
      </c>
      <c r="D744" t="s">
        <v>2051</v>
      </c>
      <c r="E744" t="s">
        <v>250</v>
      </c>
      <c r="F744" t="s">
        <v>297</v>
      </c>
      <c r="G744" t="s">
        <v>318</v>
      </c>
      <c r="I744">
        <v>2</v>
      </c>
    </row>
    <row r="745" spans="1:9">
      <c r="A745">
        <v>3021386</v>
      </c>
      <c r="B745">
        <v>308669</v>
      </c>
      <c r="C745" t="s">
        <v>2052</v>
      </c>
      <c r="D745" t="s">
        <v>2053</v>
      </c>
      <c r="E745" t="s">
        <v>250</v>
      </c>
      <c r="F745" t="s">
        <v>259</v>
      </c>
      <c r="G745" t="s">
        <v>736</v>
      </c>
      <c r="I745">
        <v>2</v>
      </c>
    </row>
    <row r="746" spans="1:9">
      <c r="A746">
        <v>3021388</v>
      </c>
      <c r="B746">
        <v>308596</v>
      </c>
      <c r="C746" t="s">
        <v>2054</v>
      </c>
      <c r="D746" t="s">
        <v>2055</v>
      </c>
      <c r="E746" t="s">
        <v>250</v>
      </c>
      <c r="F746" t="s">
        <v>370</v>
      </c>
      <c r="G746" t="s">
        <v>2056</v>
      </c>
      <c r="I746">
        <v>2</v>
      </c>
    </row>
    <row r="747" spans="1:9">
      <c r="A747">
        <v>3021397</v>
      </c>
      <c r="B747">
        <v>308633</v>
      </c>
      <c r="C747" t="s">
        <v>2057</v>
      </c>
      <c r="D747" t="s">
        <v>2058</v>
      </c>
      <c r="E747" t="s">
        <v>250</v>
      </c>
      <c r="F747" t="s">
        <v>293</v>
      </c>
      <c r="G747" t="s">
        <v>1230</v>
      </c>
      <c r="I747">
        <v>2</v>
      </c>
    </row>
    <row r="748" spans="1:9">
      <c r="A748">
        <v>3021398</v>
      </c>
      <c r="B748">
        <v>308564</v>
      </c>
      <c r="C748" t="s">
        <v>2059</v>
      </c>
      <c r="D748" t="s">
        <v>2060</v>
      </c>
      <c r="E748" t="s">
        <v>250</v>
      </c>
      <c r="F748" t="s">
        <v>293</v>
      </c>
      <c r="G748" t="s">
        <v>448</v>
      </c>
      <c r="I748">
        <v>2</v>
      </c>
    </row>
    <row r="749" spans="1:9">
      <c r="A749">
        <v>3021404</v>
      </c>
      <c r="B749">
        <v>308556</v>
      </c>
      <c r="C749" t="s">
        <v>2061</v>
      </c>
      <c r="D749" t="s">
        <v>2062</v>
      </c>
      <c r="E749" t="s">
        <v>250</v>
      </c>
      <c r="F749" t="s">
        <v>293</v>
      </c>
      <c r="G749" t="s">
        <v>473</v>
      </c>
      <c r="I749">
        <v>2</v>
      </c>
    </row>
    <row r="750" spans="1:9">
      <c r="A750">
        <v>3021412</v>
      </c>
      <c r="B750">
        <v>308576</v>
      </c>
      <c r="C750" t="s">
        <v>2063</v>
      </c>
      <c r="D750" t="s">
        <v>2064</v>
      </c>
      <c r="E750" t="s">
        <v>250</v>
      </c>
      <c r="F750" t="s">
        <v>1086</v>
      </c>
      <c r="G750" t="s">
        <v>2065</v>
      </c>
      <c r="I750">
        <v>2</v>
      </c>
    </row>
    <row r="751" spans="1:9">
      <c r="A751">
        <v>3021454</v>
      </c>
      <c r="B751">
        <v>308567</v>
      </c>
      <c r="C751" t="s">
        <v>2066</v>
      </c>
      <c r="D751" t="s">
        <v>2067</v>
      </c>
      <c r="E751" t="s">
        <v>250</v>
      </c>
      <c r="F751" t="s">
        <v>359</v>
      </c>
      <c r="G751" t="s">
        <v>438</v>
      </c>
      <c r="I751">
        <v>2</v>
      </c>
    </row>
    <row r="752" spans="1:9">
      <c r="A752">
        <v>3021463</v>
      </c>
      <c r="B752">
        <v>308566</v>
      </c>
      <c r="C752" t="s">
        <v>2068</v>
      </c>
      <c r="D752" t="s">
        <v>2069</v>
      </c>
      <c r="E752" t="s">
        <v>250</v>
      </c>
      <c r="F752" t="s">
        <v>359</v>
      </c>
      <c r="G752" t="s">
        <v>438</v>
      </c>
      <c r="I752">
        <v>2</v>
      </c>
    </row>
    <row r="753" spans="1:9">
      <c r="A753">
        <v>3021487</v>
      </c>
      <c r="C753" t="s">
        <v>2070</v>
      </c>
      <c r="D753" t="s">
        <v>2071</v>
      </c>
      <c r="E753" t="s">
        <v>250</v>
      </c>
      <c r="F753" t="s">
        <v>687</v>
      </c>
      <c r="G753" t="s">
        <v>899</v>
      </c>
      <c r="I753">
        <v>3</v>
      </c>
    </row>
    <row r="754" spans="1:9">
      <c r="A754">
        <v>3021488</v>
      </c>
      <c r="C754" t="s">
        <v>2072</v>
      </c>
      <c r="D754" t="s">
        <v>2073</v>
      </c>
      <c r="E754" t="s">
        <v>250</v>
      </c>
      <c r="F754" t="s">
        <v>687</v>
      </c>
      <c r="G754" t="s">
        <v>2074</v>
      </c>
      <c r="I754">
        <v>2</v>
      </c>
    </row>
    <row r="755" spans="1:9">
      <c r="A755">
        <v>3021512</v>
      </c>
      <c r="B755">
        <v>308558</v>
      </c>
      <c r="C755" t="s">
        <v>2075</v>
      </c>
      <c r="D755" t="s">
        <v>2076</v>
      </c>
      <c r="E755" t="s">
        <v>250</v>
      </c>
      <c r="F755" t="s">
        <v>293</v>
      </c>
      <c r="G755" t="s">
        <v>473</v>
      </c>
      <c r="I755">
        <v>2</v>
      </c>
    </row>
    <row r="756" spans="1:9">
      <c r="A756">
        <v>3021514</v>
      </c>
      <c r="B756">
        <v>308536</v>
      </c>
      <c r="C756" t="s">
        <v>2077</v>
      </c>
      <c r="D756" t="s">
        <v>2078</v>
      </c>
      <c r="E756" t="s">
        <v>250</v>
      </c>
      <c r="F756" t="s">
        <v>293</v>
      </c>
      <c r="G756" t="s">
        <v>448</v>
      </c>
      <c r="I756">
        <v>2</v>
      </c>
    </row>
    <row r="757" spans="1:9">
      <c r="A757">
        <v>3021535</v>
      </c>
      <c r="B757">
        <v>308557</v>
      </c>
      <c r="C757" t="s">
        <v>2079</v>
      </c>
      <c r="D757" t="s">
        <v>2080</v>
      </c>
      <c r="E757" t="s">
        <v>250</v>
      </c>
      <c r="F757" t="s">
        <v>293</v>
      </c>
      <c r="G757" t="s">
        <v>473</v>
      </c>
      <c r="I757">
        <v>2</v>
      </c>
    </row>
    <row r="758" spans="1:9">
      <c r="A758">
        <v>3021559</v>
      </c>
      <c r="B758">
        <v>308554</v>
      </c>
      <c r="C758" t="s">
        <v>2081</v>
      </c>
      <c r="D758" t="s">
        <v>2082</v>
      </c>
      <c r="E758" t="s">
        <v>250</v>
      </c>
      <c r="F758" t="s">
        <v>293</v>
      </c>
      <c r="G758" t="s">
        <v>453</v>
      </c>
      <c r="I758">
        <v>2</v>
      </c>
    </row>
    <row r="759" spans="1:9">
      <c r="A759">
        <v>3021566</v>
      </c>
      <c r="B759">
        <v>308562</v>
      </c>
      <c r="C759" t="s">
        <v>2083</v>
      </c>
      <c r="D759" t="s">
        <v>2084</v>
      </c>
      <c r="E759" t="s">
        <v>250</v>
      </c>
      <c r="F759" t="s">
        <v>270</v>
      </c>
      <c r="G759" t="s">
        <v>709</v>
      </c>
      <c r="I759">
        <v>2</v>
      </c>
    </row>
    <row r="760" spans="1:9">
      <c r="A760">
        <v>3021575</v>
      </c>
      <c r="C760" t="s">
        <v>2085</v>
      </c>
      <c r="D760" t="s">
        <v>2086</v>
      </c>
      <c r="E760" t="s">
        <v>250</v>
      </c>
      <c r="F760" t="s">
        <v>837</v>
      </c>
      <c r="G760" t="s">
        <v>2087</v>
      </c>
      <c r="I760">
        <v>3</v>
      </c>
    </row>
    <row r="761" spans="1:9">
      <c r="A761">
        <v>3021597</v>
      </c>
      <c r="C761" t="s">
        <v>2088</v>
      </c>
      <c r="D761" t="s">
        <v>2089</v>
      </c>
      <c r="E761" t="s">
        <v>250</v>
      </c>
      <c r="F761" t="s">
        <v>687</v>
      </c>
      <c r="G761" t="s">
        <v>2090</v>
      </c>
      <c r="I761">
        <v>2</v>
      </c>
    </row>
    <row r="762" spans="1:9">
      <c r="A762">
        <v>3021607</v>
      </c>
      <c r="B762">
        <v>308693</v>
      </c>
      <c r="C762" t="s">
        <v>2091</v>
      </c>
      <c r="D762" t="s">
        <v>2092</v>
      </c>
      <c r="E762" t="s">
        <v>250</v>
      </c>
      <c r="F762" t="s">
        <v>259</v>
      </c>
      <c r="G762" t="s">
        <v>267</v>
      </c>
      <c r="I762">
        <v>2</v>
      </c>
    </row>
    <row r="763" spans="1:9">
      <c r="A763">
        <v>3021626</v>
      </c>
      <c r="B763">
        <v>308498</v>
      </c>
      <c r="C763" t="s">
        <v>2093</v>
      </c>
      <c r="D763" t="s">
        <v>2094</v>
      </c>
      <c r="E763" t="s">
        <v>250</v>
      </c>
      <c r="F763" t="s">
        <v>259</v>
      </c>
      <c r="G763" t="s">
        <v>736</v>
      </c>
      <c r="I763">
        <v>3</v>
      </c>
    </row>
    <row r="764" spans="1:9">
      <c r="A764">
        <v>3021638</v>
      </c>
      <c r="B764">
        <v>308600</v>
      </c>
      <c r="C764" t="s">
        <v>2095</v>
      </c>
      <c r="D764" t="s">
        <v>2096</v>
      </c>
      <c r="E764" t="s">
        <v>250</v>
      </c>
      <c r="F764" t="s">
        <v>377</v>
      </c>
      <c r="G764" t="s">
        <v>378</v>
      </c>
      <c r="I764">
        <v>3</v>
      </c>
    </row>
    <row r="765" spans="1:9">
      <c r="A765">
        <v>3021667</v>
      </c>
      <c r="C765" t="s">
        <v>2097</v>
      </c>
      <c r="D765" t="s">
        <v>2098</v>
      </c>
      <c r="E765" t="s">
        <v>250</v>
      </c>
      <c r="F765" t="s">
        <v>478</v>
      </c>
      <c r="G765" t="s">
        <v>2043</v>
      </c>
      <c r="I765">
        <v>2</v>
      </c>
    </row>
    <row r="766" spans="1:9">
      <c r="A766">
        <v>3021727</v>
      </c>
      <c r="B766">
        <v>308532</v>
      </c>
      <c r="C766" t="s">
        <v>2099</v>
      </c>
      <c r="D766" t="s">
        <v>2100</v>
      </c>
      <c r="E766" t="s">
        <v>250</v>
      </c>
      <c r="F766" t="s">
        <v>408</v>
      </c>
      <c r="G766" t="s">
        <v>2101</v>
      </c>
      <c r="I766">
        <v>3</v>
      </c>
    </row>
    <row r="767" spans="1:9">
      <c r="A767">
        <v>3021749</v>
      </c>
      <c r="C767" t="s">
        <v>2102</v>
      </c>
      <c r="D767" t="s">
        <v>2103</v>
      </c>
      <c r="E767" t="s">
        <v>250</v>
      </c>
      <c r="F767" t="s">
        <v>325</v>
      </c>
      <c r="G767" t="s">
        <v>326</v>
      </c>
      <c r="I767">
        <v>1</v>
      </c>
    </row>
    <row r="768" spans="1:9">
      <c r="A768">
        <v>3021757</v>
      </c>
      <c r="B768">
        <v>308640</v>
      </c>
      <c r="C768" t="s">
        <v>2104</v>
      </c>
      <c r="D768" t="s">
        <v>2105</v>
      </c>
      <c r="E768" t="s">
        <v>250</v>
      </c>
      <c r="F768" t="s">
        <v>297</v>
      </c>
      <c r="G768" t="s">
        <v>2106</v>
      </c>
      <c r="I768">
        <v>1</v>
      </c>
    </row>
    <row r="769" spans="1:9">
      <c r="A769">
        <v>3021767</v>
      </c>
      <c r="C769" t="s">
        <v>2107</v>
      </c>
      <c r="D769" t="s">
        <v>2108</v>
      </c>
      <c r="E769" t="s">
        <v>250</v>
      </c>
      <c r="F769" t="s">
        <v>347</v>
      </c>
      <c r="G769" t="s">
        <v>348</v>
      </c>
      <c r="I769">
        <v>1</v>
      </c>
    </row>
    <row r="770" spans="1:9">
      <c r="A770">
        <v>3021775</v>
      </c>
      <c r="B770">
        <v>308644</v>
      </c>
      <c r="C770" t="s">
        <v>2109</v>
      </c>
      <c r="D770" t="s">
        <v>2110</v>
      </c>
      <c r="E770" t="s">
        <v>250</v>
      </c>
      <c r="F770" t="s">
        <v>297</v>
      </c>
      <c r="G770" t="s">
        <v>748</v>
      </c>
      <c r="I770">
        <v>1</v>
      </c>
    </row>
    <row r="771" spans="1:9">
      <c r="A771">
        <v>3021805</v>
      </c>
      <c r="C771" t="s">
        <v>2111</v>
      </c>
      <c r="D771" t="s">
        <v>2112</v>
      </c>
      <c r="E771" t="s">
        <v>250</v>
      </c>
      <c r="F771" t="s">
        <v>297</v>
      </c>
      <c r="G771" t="s">
        <v>741</v>
      </c>
      <c r="I771">
        <v>1</v>
      </c>
    </row>
    <row r="772" spans="1:9">
      <c r="A772">
        <v>3021838</v>
      </c>
      <c r="B772">
        <v>308661</v>
      </c>
      <c r="C772" t="s">
        <v>2113</v>
      </c>
      <c r="D772" t="s">
        <v>2114</v>
      </c>
      <c r="E772" t="s">
        <v>250</v>
      </c>
      <c r="F772" t="s">
        <v>321</v>
      </c>
      <c r="G772" t="s">
        <v>356</v>
      </c>
      <c r="I772">
        <v>1</v>
      </c>
    </row>
    <row r="773" spans="1:9">
      <c r="A773">
        <v>3021874</v>
      </c>
      <c r="B773">
        <v>308583</v>
      </c>
      <c r="C773" t="s">
        <v>2115</v>
      </c>
      <c r="D773" t="s">
        <v>2116</v>
      </c>
      <c r="E773" t="s">
        <v>250</v>
      </c>
      <c r="F773" t="s">
        <v>259</v>
      </c>
      <c r="G773" t="s">
        <v>2117</v>
      </c>
      <c r="I773">
        <v>3</v>
      </c>
    </row>
    <row r="774" spans="1:9">
      <c r="A774">
        <v>3021900</v>
      </c>
      <c r="B774">
        <v>308615</v>
      </c>
      <c r="C774" t="s">
        <v>2118</v>
      </c>
      <c r="D774" t="s">
        <v>2119</v>
      </c>
      <c r="E774" t="s">
        <v>250</v>
      </c>
      <c r="F774" t="s">
        <v>259</v>
      </c>
      <c r="G774" t="s">
        <v>661</v>
      </c>
      <c r="I774">
        <v>3</v>
      </c>
    </row>
    <row r="775" spans="1:9">
      <c r="A775">
        <v>3021917</v>
      </c>
      <c r="C775" t="s">
        <v>2120</v>
      </c>
      <c r="D775" t="s">
        <v>2121</v>
      </c>
      <c r="E775" t="s">
        <v>250</v>
      </c>
      <c r="F775" t="s">
        <v>538</v>
      </c>
      <c r="G775" t="s">
        <v>2122</v>
      </c>
      <c r="I775">
        <v>3</v>
      </c>
    </row>
    <row r="776" spans="1:9">
      <c r="A776">
        <v>3021943</v>
      </c>
      <c r="C776" t="s">
        <v>2123</v>
      </c>
      <c r="D776" t="s">
        <v>2124</v>
      </c>
      <c r="E776" t="s">
        <v>250</v>
      </c>
      <c r="F776" t="s">
        <v>534</v>
      </c>
      <c r="G776" t="s">
        <v>535</v>
      </c>
      <c r="I776">
        <v>2</v>
      </c>
    </row>
    <row r="777" spans="1:9">
      <c r="A777">
        <v>3021996</v>
      </c>
      <c r="C777" t="s">
        <v>2125</v>
      </c>
      <c r="D777" t="s">
        <v>2126</v>
      </c>
      <c r="E777" t="s">
        <v>250</v>
      </c>
      <c r="F777" t="s">
        <v>270</v>
      </c>
      <c r="G777" t="s">
        <v>271</v>
      </c>
      <c r="I777">
        <v>1</v>
      </c>
    </row>
    <row r="778" spans="1:9">
      <c r="A778">
        <v>3022002</v>
      </c>
      <c r="B778">
        <v>308674</v>
      </c>
      <c r="C778" t="s">
        <v>2127</v>
      </c>
      <c r="D778" t="s">
        <v>2128</v>
      </c>
      <c r="E778" t="s">
        <v>250</v>
      </c>
      <c r="F778" t="s">
        <v>802</v>
      </c>
      <c r="G778" t="s">
        <v>2129</v>
      </c>
      <c r="I778">
        <v>1</v>
      </c>
    </row>
    <row r="779" spans="1:9">
      <c r="A779">
        <v>3022037</v>
      </c>
      <c r="B779">
        <v>308682</v>
      </c>
      <c r="C779" t="s">
        <v>2130</v>
      </c>
      <c r="D779" t="s">
        <v>2131</v>
      </c>
      <c r="E779" t="s">
        <v>250</v>
      </c>
      <c r="F779" t="s">
        <v>640</v>
      </c>
      <c r="G779" t="s">
        <v>986</v>
      </c>
      <c r="I779">
        <v>3</v>
      </c>
    </row>
    <row r="780" spans="1:9">
      <c r="A780">
        <v>3022049</v>
      </c>
      <c r="B780">
        <v>308659</v>
      </c>
      <c r="C780" t="s">
        <v>2132</v>
      </c>
      <c r="D780" t="s">
        <v>2133</v>
      </c>
      <c r="E780" t="s">
        <v>250</v>
      </c>
      <c r="F780" t="s">
        <v>336</v>
      </c>
      <c r="G780" t="s">
        <v>1877</v>
      </c>
      <c r="I780">
        <v>1</v>
      </c>
    </row>
    <row r="781" spans="1:9">
      <c r="A781">
        <v>3022066</v>
      </c>
      <c r="B781">
        <v>308670</v>
      </c>
      <c r="C781" t="s">
        <v>2134</v>
      </c>
      <c r="D781" t="s">
        <v>2135</v>
      </c>
      <c r="E781" t="s">
        <v>250</v>
      </c>
      <c r="F781" t="s">
        <v>359</v>
      </c>
      <c r="G781" t="s">
        <v>360</v>
      </c>
      <c r="I781">
        <v>1</v>
      </c>
    </row>
    <row r="782" spans="1:9">
      <c r="A782">
        <v>3022084</v>
      </c>
      <c r="B782">
        <v>308677</v>
      </c>
      <c r="C782" t="s">
        <v>2136</v>
      </c>
      <c r="D782" t="s">
        <v>2137</v>
      </c>
      <c r="E782" t="s">
        <v>250</v>
      </c>
      <c r="F782" t="s">
        <v>251</v>
      </c>
      <c r="G782" t="s">
        <v>1031</v>
      </c>
      <c r="I782">
        <v>1</v>
      </c>
    </row>
    <row r="783" spans="1:9">
      <c r="A783">
        <v>3022128</v>
      </c>
      <c r="B783">
        <v>308641</v>
      </c>
      <c r="C783" t="s">
        <v>2138</v>
      </c>
      <c r="D783" t="s">
        <v>2139</v>
      </c>
      <c r="E783" t="s">
        <v>250</v>
      </c>
      <c r="F783" t="s">
        <v>301</v>
      </c>
      <c r="G783" t="s">
        <v>302</v>
      </c>
      <c r="I783">
        <v>1</v>
      </c>
    </row>
    <row r="784" spans="1:9">
      <c r="A784">
        <v>3022131</v>
      </c>
      <c r="B784">
        <v>308662</v>
      </c>
      <c r="C784" t="s">
        <v>2140</v>
      </c>
      <c r="D784" t="s">
        <v>2141</v>
      </c>
      <c r="E784" t="s">
        <v>250</v>
      </c>
      <c r="F784" t="s">
        <v>347</v>
      </c>
      <c r="G784" t="s">
        <v>348</v>
      </c>
      <c r="I784">
        <v>1</v>
      </c>
    </row>
    <row r="785" spans="1:9">
      <c r="A785">
        <v>3022143</v>
      </c>
      <c r="C785" t="s">
        <v>2142</v>
      </c>
      <c r="D785" t="s">
        <v>2143</v>
      </c>
      <c r="E785" t="s">
        <v>250</v>
      </c>
      <c r="F785" t="s">
        <v>255</v>
      </c>
      <c r="G785" t="s">
        <v>629</v>
      </c>
      <c r="I785">
        <v>1</v>
      </c>
    </row>
    <row r="786" spans="1:9">
      <c r="A786">
        <v>3022162</v>
      </c>
      <c r="C786" t="s">
        <v>2144</v>
      </c>
      <c r="D786" t="s">
        <v>2145</v>
      </c>
      <c r="E786" t="s">
        <v>250</v>
      </c>
      <c r="F786" t="s">
        <v>577</v>
      </c>
      <c r="G786" t="s">
        <v>578</v>
      </c>
      <c r="I786">
        <v>1</v>
      </c>
    </row>
    <row r="787" spans="1:9">
      <c r="A787">
        <v>3022171</v>
      </c>
      <c r="C787" t="s">
        <v>2146</v>
      </c>
      <c r="D787" t="s">
        <v>2147</v>
      </c>
      <c r="E787" t="s">
        <v>250</v>
      </c>
      <c r="F787" t="s">
        <v>286</v>
      </c>
      <c r="G787" t="s">
        <v>2148</v>
      </c>
      <c r="I787">
        <v>1</v>
      </c>
    </row>
    <row r="788" spans="1:9">
      <c r="A788">
        <v>3022172</v>
      </c>
      <c r="B788">
        <v>308649</v>
      </c>
      <c r="C788" t="s">
        <v>2149</v>
      </c>
      <c r="D788" t="s">
        <v>2150</v>
      </c>
      <c r="E788" t="s">
        <v>250</v>
      </c>
      <c r="F788" t="s">
        <v>286</v>
      </c>
      <c r="G788" t="s">
        <v>290</v>
      </c>
      <c r="I788">
        <v>1</v>
      </c>
    </row>
    <row r="789" spans="1:9">
      <c r="A789">
        <v>3022195</v>
      </c>
      <c r="B789">
        <v>308525</v>
      </c>
      <c r="C789" t="s">
        <v>2151</v>
      </c>
      <c r="D789" t="s">
        <v>2152</v>
      </c>
      <c r="E789" t="s">
        <v>250</v>
      </c>
      <c r="F789" t="s">
        <v>408</v>
      </c>
      <c r="G789" t="s">
        <v>2153</v>
      </c>
      <c r="I789">
        <v>3</v>
      </c>
    </row>
    <row r="790" spans="1:9">
      <c r="A790">
        <v>3022200</v>
      </c>
      <c r="B790">
        <v>308560</v>
      </c>
      <c r="C790" t="s">
        <v>2154</v>
      </c>
      <c r="D790" t="s">
        <v>2155</v>
      </c>
      <c r="E790" t="s">
        <v>250</v>
      </c>
      <c r="F790" t="s">
        <v>270</v>
      </c>
      <c r="G790" t="s">
        <v>697</v>
      </c>
      <c r="I790">
        <v>2</v>
      </c>
    </row>
    <row r="791" spans="1:9">
      <c r="A791">
        <v>3022219</v>
      </c>
      <c r="B791">
        <v>308553</v>
      </c>
      <c r="C791" t="s">
        <v>2156</v>
      </c>
      <c r="D791" t="s">
        <v>2157</v>
      </c>
      <c r="E791" t="s">
        <v>250</v>
      </c>
      <c r="F791" t="s">
        <v>279</v>
      </c>
      <c r="G791" t="s">
        <v>2158</v>
      </c>
      <c r="I791">
        <v>2</v>
      </c>
    </row>
    <row r="792" spans="1:9">
      <c r="A792">
        <v>3022236</v>
      </c>
      <c r="C792" t="s">
        <v>2159</v>
      </c>
      <c r="D792" t="s">
        <v>2160</v>
      </c>
      <c r="E792" t="s">
        <v>250</v>
      </c>
      <c r="F792" t="s">
        <v>336</v>
      </c>
      <c r="G792" t="s">
        <v>1155</v>
      </c>
      <c r="I792">
        <v>3</v>
      </c>
    </row>
    <row r="793" spans="1:9">
      <c r="A793">
        <v>3022244</v>
      </c>
      <c r="B793">
        <v>308500</v>
      </c>
      <c r="C793" t="s">
        <v>2161</v>
      </c>
      <c r="D793" t="s">
        <v>2162</v>
      </c>
      <c r="E793" t="s">
        <v>250</v>
      </c>
      <c r="F793" t="s">
        <v>726</v>
      </c>
      <c r="G793" t="s">
        <v>872</v>
      </c>
      <c r="I793">
        <v>3</v>
      </c>
    </row>
    <row r="794" spans="1:9">
      <c r="A794">
        <v>3022256</v>
      </c>
      <c r="C794" t="s">
        <v>2163</v>
      </c>
      <c r="D794" t="s">
        <v>2164</v>
      </c>
      <c r="E794" t="s">
        <v>250</v>
      </c>
      <c r="F794" t="s">
        <v>259</v>
      </c>
      <c r="G794" t="s">
        <v>2165</v>
      </c>
      <c r="I794">
        <v>1</v>
      </c>
    </row>
    <row r="795" spans="1:9">
      <c r="A795">
        <v>3022322</v>
      </c>
      <c r="C795" t="s">
        <v>2166</v>
      </c>
      <c r="D795" t="s">
        <v>2167</v>
      </c>
      <c r="E795" t="s">
        <v>250</v>
      </c>
      <c r="F795" t="s">
        <v>286</v>
      </c>
      <c r="G795" t="s">
        <v>2168</v>
      </c>
      <c r="I795">
        <v>3</v>
      </c>
    </row>
    <row r="796" spans="1:9">
      <c r="A796">
        <v>3022372</v>
      </c>
      <c r="B796">
        <v>308638</v>
      </c>
      <c r="C796" t="s">
        <v>2169</v>
      </c>
      <c r="D796" t="s">
        <v>2170</v>
      </c>
      <c r="E796" t="s">
        <v>250</v>
      </c>
      <c r="F796" t="s">
        <v>325</v>
      </c>
      <c r="G796" t="s">
        <v>526</v>
      </c>
      <c r="I796">
        <v>1</v>
      </c>
    </row>
    <row r="797" spans="1:9">
      <c r="A797">
        <v>3022382</v>
      </c>
      <c r="B797">
        <v>308597</v>
      </c>
      <c r="C797" t="s">
        <v>2171</v>
      </c>
      <c r="D797" t="s">
        <v>2172</v>
      </c>
      <c r="E797" t="s">
        <v>250</v>
      </c>
      <c r="F797" t="s">
        <v>270</v>
      </c>
      <c r="G797" t="s">
        <v>2173</v>
      </c>
      <c r="I797">
        <v>2</v>
      </c>
    </row>
    <row r="798" spans="1:9">
      <c r="A798">
        <v>3022392</v>
      </c>
      <c r="C798" t="s">
        <v>2174</v>
      </c>
      <c r="D798" t="s">
        <v>2175</v>
      </c>
      <c r="E798" t="s">
        <v>250</v>
      </c>
      <c r="F798" t="s">
        <v>726</v>
      </c>
      <c r="G798" t="s">
        <v>2176</v>
      </c>
      <c r="I798">
        <v>1</v>
      </c>
    </row>
    <row r="799" spans="1:9">
      <c r="A799">
        <v>3022394</v>
      </c>
      <c r="C799" t="s">
        <v>2177</v>
      </c>
      <c r="D799" t="s">
        <v>2178</v>
      </c>
      <c r="E799" t="s">
        <v>250</v>
      </c>
      <c r="F799" t="s">
        <v>726</v>
      </c>
      <c r="G799" t="s">
        <v>2179</v>
      </c>
      <c r="I799">
        <v>1</v>
      </c>
    </row>
    <row r="800" spans="1:9">
      <c r="A800">
        <v>3022438</v>
      </c>
      <c r="B800">
        <v>308637</v>
      </c>
      <c r="C800" t="s">
        <v>2180</v>
      </c>
      <c r="D800" t="s">
        <v>2181</v>
      </c>
      <c r="E800" t="s">
        <v>250</v>
      </c>
      <c r="F800" t="s">
        <v>325</v>
      </c>
      <c r="G800" t="s">
        <v>326</v>
      </c>
      <c r="I800">
        <v>1</v>
      </c>
    </row>
    <row r="801" spans="1:11">
      <c r="A801">
        <v>3022441</v>
      </c>
      <c r="C801" t="s">
        <v>2182</v>
      </c>
      <c r="D801" t="s">
        <v>2183</v>
      </c>
      <c r="E801" t="s">
        <v>250</v>
      </c>
      <c r="F801" t="s">
        <v>408</v>
      </c>
      <c r="G801" t="s">
        <v>607</v>
      </c>
      <c r="I801">
        <v>1</v>
      </c>
    </row>
    <row r="802" spans="1:11">
      <c r="A802">
        <v>3022453</v>
      </c>
      <c r="C802" t="s">
        <v>2184</v>
      </c>
      <c r="D802" t="s">
        <v>2185</v>
      </c>
      <c r="E802" t="s">
        <v>250</v>
      </c>
      <c r="F802" t="s">
        <v>619</v>
      </c>
      <c r="G802" t="s">
        <v>720</v>
      </c>
      <c r="I802">
        <v>1</v>
      </c>
    </row>
    <row r="803" spans="1:11">
      <c r="A803">
        <v>3022491</v>
      </c>
      <c r="B803">
        <v>308647</v>
      </c>
      <c r="C803" t="s">
        <v>2186</v>
      </c>
      <c r="D803" t="s">
        <v>2187</v>
      </c>
      <c r="E803" t="s">
        <v>250</v>
      </c>
      <c r="F803" t="s">
        <v>255</v>
      </c>
      <c r="G803" t="s">
        <v>891</v>
      </c>
      <c r="I803">
        <v>1</v>
      </c>
    </row>
    <row r="804" spans="1:11">
      <c r="A804">
        <v>3022501</v>
      </c>
      <c r="B804">
        <v>308643</v>
      </c>
      <c r="C804" t="s">
        <v>2188</v>
      </c>
      <c r="D804" t="s">
        <v>2189</v>
      </c>
      <c r="E804" t="s">
        <v>250</v>
      </c>
      <c r="F804" t="s">
        <v>301</v>
      </c>
      <c r="G804" t="s">
        <v>302</v>
      </c>
      <c r="I804">
        <v>1</v>
      </c>
      <c r="J804" s="190"/>
      <c r="K804" s="190"/>
    </row>
    <row r="805" spans="1:11">
      <c r="A805">
        <v>3022516</v>
      </c>
      <c r="B805">
        <v>308683</v>
      </c>
      <c r="C805" t="s">
        <v>2190</v>
      </c>
      <c r="D805" t="s">
        <v>2191</v>
      </c>
      <c r="E805" t="s">
        <v>250</v>
      </c>
      <c r="F805" t="s">
        <v>370</v>
      </c>
      <c r="G805" t="s">
        <v>2192</v>
      </c>
      <c r="I805">
        <v>1</v>
      </c>
    </row>
    <row r="806" spans="1:11">
      <c r="A806">
        <v>3022520</v>
      </c>
      <c r="C806" t="s">
        <v>2193</v>
      </c>
      <c r="D806" t="s">
        <v>2194</v>
      </c>
      <c r="E806" t="s">
        <v>250</v>
      </c>
      <c r="F806" t="s">
        <v>286</v>
      </c>
      <c r="G806" t="s">
        <v>2195</v>
      </c>
      <c r="I806">
        <v>1</v>
      </c>
    </row>
    <row r="807" spans="1:11">
      <c r="A807">
        <v>3022521</v>
      </c>
      <c r="B807">
        <v>308672</v>
      </c>
      <c r="C807" t="s">
        <v>2196</v>
      </c>
      <c r="D807" t="s">
        <v>2197</v>
      </c>
      <c r="E807" t="s">
        <v>250</v>
      </c>
      <c r="F807" t="s">
        <v>286</v>
      </c>
      <c r="G807" t="s">
        <v>507</v>
      </c>
      <c r="I807">
        <v>1</v>
      </c>
    </row>
    <row r="808" spans="1:11">
      <c r="A808">
        <v>3022522</v>
      </c>
      <c r="B808">
        <v>308627</v>
      </c>
      <c r="C808" t="s">
        <v>2198</v>
      </c>
      <c r="D808" t="s">
        <v>2199</v>
      </c>
      <c r="E808" t="s">
        <v>250</v>
      </c>
      <c r="F808" t="s">
        <v>286</v>
      </c>
      <c r="G808" t="s">
        <v>418</v>
      </c>
      <c r="I808">
        <v>1</v>
      </c>
    </row>
    <row r="809" spans="1:11">
      <c r="A809">
        <v>3022545</v>
      </c>
      <c r="C809" t="s">
        <v>2200</v>
      </c>
      <c r="D809" t="s">
        <v>2201</v>
      </c>
      <c r="E809" t="s">
        <v>250</v>
      </c>
      <c r="F809" t="s">
        <v>427</v>
      </c>
      <c r="G809" t="s">
        <v>2202</v>
      </c>
      <c r="I809">
        <v>1</v>
      </c>
    </row>
    <row r="810" spans="1:11">
      <c r="A810">
        <v>3022591</v>
      </c>
      <c r="B810">
        <v>308651</v>
      </c>
      <c r="C810" t="s">
        <v>2203</v>
      </c>
      <c r="D810" t="s">
        <v>2204</v>
      </c>
      <c r="E810" t="s">
        <v>250</v>
      </c>
      <c r="F810" t="s">
        <v>359</v>
      </c>
      <c r="G810" t="s">
        <v>374</v>
      </c>
      <c r="I810">
        <v>1</v>
      </c>
    </row>
    <row r="811" spans="1:11">
      <c r="A811">
        <v>3022614</v>
      </c>
      <c r="C811" t="s">
        <v>2205</v>
      </c>
      <c r="D811" t="s">
        <v>2206</v>
      </c>
      <c r="E811" t="s">
        <v>250</v>
      </c>
      <c r="F811" t="s">
        <v>359</v>
      </c>
      <c r="G811" t="s">
        <v>360</v>
      </c>
      <c r="I811">
        <v>1</v>
      </c>
    </row>
    <row r="812" spans="1:11">
      <c r="A812">
        <v>3022625</v>
      </c>
      <c r="C812" t="s">
        <v>2207</v>
      </c>
      <c r="D812" t="s">
        <v>2208</v>
      </c>
      <c r="E812" t="s">
        <v>250</v>
      </c>
      <c r="F812" t="s">
        <v>359</v>
      </c>
      <c r="G812" t="s">
        <v>360</v>
      </c>
      <c r="I812">
        <v>1</v>
      </c>
    </row>
    <row r="813" spans="1:11">
      <c r="A813">
        <v>3022629</v>
      </c>
      <c r="B813">
        <v>308628</v>
      </c>
      <c r="C813" t="s">
        <v>2209</v>
      </c>
      <c r="D813" t="s">
        <v>2210</v>
      </c>
      <c r="E813" t="s">
        <v>250</v>
      </c>
      <c r="F813" t="s">
        <v>255</v>
      </c>
      <c r="G813" t="s">
        <v>891</v>
      </c>
      <c r="I813">
        <v>1</v>
      </c>
    </row>
    <row r="814" spans="1:11">
      <c r="A814">
        <v>3022644</v>
      </c>
      <c r="B814">
        <v>308635</v>
      </c>
      <c r="C814" t="s">
        <v>2211</v>
      </c>
      <c r="D814" t="s">
        <v>2212</v>
      </c>
      <c r="E814" t="s">
        <v>250</v>
      </c>
      <c r="F814" t="s">
        <v>255</v>
      </c>
      <c r="G814" t="s">
        <v>891</v>
      </c>
      <c r="I814">
        <v>1</v>
      </c>
    </row>
    <row r="815" spans="1:11">
      <c r="A815">
        <v>3022654</v>
      </c>
      <c r="C815" t="s">
        <v>2213</v>
      </c>
      <c r="D815" t="s">
        <v>2214</v>
      </c>
      <c r="E815" t="s">
        <v>250</v>
      </c>
      <c r="F815" t="s">
        <v>377</v>
      </c>
      <c r="G815" t="s">
        <v>2029</v>
      </c>
      <c r="I815">
        <v>1</v>
      </c>
    </row>
    <row r="816" spans="1:11">
      <c r="A816">
        <v>3022656</v>
      </c>
      <c r="C816" t="s">
        <v>2215</v>
      </c>
      <c r="D816" t="s">
        <v>2216</v>
      </c>
      <c r="E816" t="s">
        <v>250</v>
      </c>
      <c r="F816" t="s">
        <v>534</v>
      </c>
      <c r="G816" t="s">
        <v>2217</v>
      </c>
      <c r="I816">
        <v>1</v>
      </c>
    </row>
    <row r="817" spans="1:9">
      <c r="A817">
        <v>3022701</v>
      </c>
      <c r="C817" t="s">
        <v>2218</v>
      </c>
      <c r="D817" t="s">
        <v>2219</v>
      </c>
      <c r="E817" t="s">
        <v>250</v>
      </c>
      <c r="F817" t="s">
        <v>359</v>
      </c>
      <c r="G817" t="s">
        <v>360</v>
      </c>
      <c r="I817">
        <v>1</v>
      </c>
    </row>
    <row r="818" spans="1:9">
      <c r="A818">
        <v>3022707</v>
      </c>
      <c r="B818">
        <v>308658</v>
      </c>
      <c r="C818" t="s">
        <v>2220</v>
      </c>
      <c r="D818" t="s">
        <v>2221</v>
      </c>
      <c r="E818" t="s">
        <v>250</v>
      </c>
      <c r="F818" t="s">
        <v>293</v>
      </c>
      <c r="G818" t="s">
        <v>473</v>
      </c>
      <c r="I818">
        <v>1</v>
      </c>
    </row>
    <row r="819" spans="1:9">
      <c r="A819">
        <v>3022709</v>
      </c>
      <c r="C819" t="s">
        <v>2222</v>
      </c>
      <c r="D819" t="s">
        <v>2223</v>
      </c>
      <c r="E819" t="s">
        <v>250</v>
      </c>
      <c r="F819" t="s">
        <v>297</v>
      </c>
      <c r="G819" t="s">
        <v>308</v>
      </c>
      <c r="I819">
        <v>1</v>
      </c>
    </row>
    <row r="820" spans="1:9">
      <c r="A820">
        <v>3022721</v>
      </c>
      <c r="B820">
        <v>308668</v>
      </c>
      <c r="C820" t="s">
        <v>2224</v>
      </c>
      <c r="D820" t="s">
        <v>2225</v>
      </c>
      <c r="E820" t="s">
        <v>250</v>
      </c>
      <c r="F820" t="s">
        <v>293</v>
      </c>
      <c r="G820" t="s">
        <v>448</v>
      </c>
      <c r="I820">
        <v>1</v>
      </c>
    </row>
    <row r="821" spans="1:9">
      <c r="A821">
        <v>3022723</v>
      </c>
      <c r="B821">
        <v>308461</v>
      </c>
      <c r="C821" t="s">
        <v>2226</v>
      </c>
      <c r="D821" t="s">
        <v>2227</v>
      </c>
      <c r="E821" t="s">
        <v>250</v>
      </c>
      <c r="F821" t="s">
        <v>293</v>
      </c>
      <c r="G821" t="s">
        <v>458</v>
      </c>
      <c r="I821">
        <v>3</v>
      </c>
    </row>
    <row r="822" spans="1:9">
      <c r="A822">
        <v>3022731</v>
      </c>
      <c r="B822">
        <v>308652</v>
      </c>
      <c r="C822" t="s">
        <v>2228</v>
      </c>
      <c r="D822" t="s">
        <v>2229</v>
      </c>
      <c r="E822" t="s">
        <v>250</v>
      </c>
      <c r="F822" t="s">
        <v>293</v>
      </c>
      <c r="G822" t="s">
        <v>2230</v>
      </c>
      <c r="I822">
        <v>1</v>
      </c>
    </row>
    <row r="823" spans="1:9">
      <c r="A823">
        <v>3022734</v>
      </c>
      <c r="B823">
        <v>308582</v>
      </c>
      <c r="C823" t="s">
        <v>2231</v>
      </c>
      <c r="D823" t="s">
        <v>2232</v>
      </c>
      <c r="E823" t="s">
        <v>250</v>
      </c>
      <c r="F823" t="s">
        <v>259</v>
      </c>
      <c r="G823" t="s">
        <v>2117</v>
      </c>
      <c r="I823">
        <v>3</v>
      </c>
    </row>
    <row r="824" spans="1:9">
      <c r="A824">
        <v>3022746</v>
      </c>
      <c r="B824">
        <v>308665</v>
      </c>
      <c r="C824" t="s">
        <v>2233</v>
      </c>
      <c r="D824" t="s">
        <v>2234</v>
      </c>
      <c r="E824" t="s">
        <v>250</v>
      </c>
      <c r="F824" t="s">
        <v>293</v>
      </c>
      <c r="G824" t="s">
        <v>673</v>
      </c>
      <c r="I824">
        <v>1</v>
      </c>
    </row>
    <row r="825" spans="1:9">
      <c r="A825">
        <v>3022786</v>
      </c>
      <c r="C825" t="s">
        <v>2235</v>
      </c>
      <c r="D825" t="s">
        <v>2236</v>
      </c>
      <c r="E825" t="s">
        <v>250</v>
      </c>
      <c r="F825" t="s">
        <v>293</v>
      </c>
      <c r="G825" t="s">
        <v>294</v>
      </c>
      <c r="I825">
        <v>1</v>
      </c>
    </row>
    <row r="826" spans="1:9">
      <c r="A826">
        <v>3022788</v>
      </c>
      <c r="C826" t="s">
        <v>2237</v>
      </c>
      <c r="D826" t="s">
        <v>2238</v>
      </c>
      <c r="E826" t="s">
        <v>250</v>
      </c>
      <c r="F826" t="s">
        <v>478</v>
      </c>
      <c r="G826" t="s">
        <v>2239</v>
      </c>
      <c r="I826">
        <v>2</v>
      </c>
    </row>
    <row r="827" spans="1:9">
      <c r="A827">
        <v>3022808</v>
      </c>
      <c r="B827">
        <v>308657</v>
      </c>
      <c r="C827" t="s">
        <v>2240</v>
      </c>
      <c r="D827" t="s">
        <v>2241</v>
      </c>
      <c r="E827" t="s">
        <v>250</v>
      </c>
      <c r="F827" t="s">
        <v>293</v>
      </c>
      <c r="G827" t="s">
        <v>2242</v>
      </c>
      <c r="I827">
        <v>1</v>
      </c>
    </row>
    <row r="828" spans="1:9">
      <c r="A828">
        <v>3022811</v>
      </c>
      <c r="B828">
        <v>308694</v>
      </c>
      <c r="C828" t="s">
        <v>2243</v>
      </c>
      <c r="D828" t="s">
        <v>2244</v>
      </c>
      <c r="E828" t="s">
        <v>250</v>
      </c>
      <c r="F828" t="s">
        <v>293</v>
      </c>
      <c r="G828" t="s">
        <v>2245</v>
      </c>
      <c r="I828">
        <v>1</v>
      </c>
    </row>
    <row r="829" spans="1:9">
      <c r="A829">
        <v>3022826</v>
      </c>
      <c r="B829">
        <v>308650</v>
      </c>
      <c r="C829" t="s">
        <v>2246</v>
      </c>
      <c r="D829" t="s">
        <v>2247</v>
      </c>
      <c r="E829" t="s">
        <v>250</v>
      </c>
      <c r="F829" t="s">
        <v>293</v>
      </c>
      <c r="G829" t="s">
        <v>453</v>
      </c>
      <c r="I829">
        <v>1</v>
      </c>
    </row>
    <row r="830" spans="1:9">
      <c r="A830">
        <v>3022829</v>
      </c>
      <c r="B830">
        <v>308664</v>
      </c>
      <c r="C830" t="s">
        <v>2248</v>
      </c>
      <c r="D830" t="s">
        <v>2249</v>
      </c>
      <c r="E830" t="s">
        <v>250</v>
      </c>
      <c r="F830" t="s">
        <v>293</v>
      </c>
      <c r="G830" t="s">
        <v>445</v>
      </c>
      <c r="I830">
        <v>2</v>
      </c>
    </row>
    <row r="831" spans="1:9">
      <c r="A831">
        <v>3022830</v>
      </c>
      <c r="B831">
        <v>308666</v>
      </c>
      <c r="C831" t="s">
        <v>2250</v>
      </c>
      <c r="D831" t="s">
        <v>2251</v>
      </c>
      <c r="E831" t="s">
        <v>250</v>
      </c>
      <c r="F831" t="s">
        <v>293</v>
      </c>
      <c r="G831" t="s">
        <v>294</v>
      </c>
      <c r="I831">
        <v>1</v>
      </c>
    </row>
    <row r="832" spans="1:9">
      <c r="A832">
        <v>3022852</v>
      </c>
      <c r="C832" t="s">
        <v>2252</v>
      </c>
      <c r="D832" t="s">
        <v>2253</v>
      </c>
      <c r="E832" t="s">
        <v>250</v>
      </c>
      <c r="F832" t="s">
        <v>851</v>
      </c>
      <c r="G832" t="s">
        <v>2254</v>
      </c>
      <c r="I832">
        <v>3</v>
      </c>
    </row>
    <row r="833" spans="1:9">
      <c r="A833">
        <v>3022907</v>
      </c>
      <c r="C833" t="s">
        <v>2255</v>
      </c>
      <c r="D833" t="s">
        <v>2256</v>
      </c>
      <c r="E833" t="s">
        <v>250</v>
      </c>
      <c r="F833" t="s">
        <v>297</v>
      </c>
      <c r="G833" t="s">
        <v>2257</v>
      </c>
      <c r="I833">
        <v>1</v>
      </c>
    </row>
    <row r="834" spans="1:9">
      <c r="A834">
        <v>3022908</v>
      </c>
      <c r="C834" t="s">
        <v>2258</v>
      </c>
      <c r="D834" t="s">
        <v>2259</v>
      </c>
      <c r="E834" t="s">
        <v>250</v>
      </c>
      <c r="F834" t="s">
        <v>297</v>
      </c>
      <c r="G834" t="s">
        <v>2257</v>
      </c>
      <c r="I834">
        <v>1</v>
      </c>
    </row>
    <row r="835" spans="1:9">
      <c r="A835">
        <v>3022918</v>
      </c>
      <c r="B835">
        <v>308550</v>
      </c>
      <c r="C835" t="s">
        <v>2260</v>
      </c>
      <c r="D835" t="s">
        <v>2261</v>
      </c>
      <c r="E835" t="s">
        <v>250</v>
      </c>
      <c r="F835" t="s">
        <v>427</v>
      </c>
      <c r="G835" t="s">
        <v>2262</v>
      </c>
      <c r="I835">
        <v>3</v>
      </c>
    </row>
    <row r="836" spans="1:9">
      <c r="A836">
        <v>3022964</v>
      </c>
      <c r="C836" t="s">
        <v>2263</v>
      </c>
      <c r="D836" t="s">
        <v>2264</v>
      </c>
      <c r="E836" t="s">
        <v>250</v>
      </c>
      <c r="F836" t="s">
        <v>1011</v>
      </c>
      <c r="G836" t="s">
        <v>2265</v>
      </c>
      <c r="I836">
        <v>1</v>
      </c>
    </row>
    <row r="837" spans="1:9">
      <c r="A837">
        <v>3022976</v>
      </c>
      <c r="B837">
        <v>308457</v>
      </c>
      <c r="C837" t="s">
        <v>2266</v>
      </c>
      <c r="D837" t="s">
        <v>2267</v>
      </c>
      <c r="E837" t="s">
        <v>250</v>
      </c>
      <c r="F837" t="s">
        <v>332</v>
      </c>
      <c r="G837" t="s">
        <v>333</v>
      </c>
      <c r="I837">
        <v>3</v>
      </c>
    </row>
    <row r="838" spans="1:9">
      <c r="A838">
        <v>3022978</v>
      </c>
      <c r="B838">
        <v>308533</v>
      </c>
      <c r="C838" t="s">
        <v>2268</v>
      </c>
      <c r="D838" t="s">
        <v>2269</v>
      </c>
      <c r="E838" t="s">
        <v>250</v>
      </c>
      <c r="F838" t="s">
        <v>259</v>
      </c>
      <c r="G838" t="s">
        <v>661</v>
      </c>
      <c r="I838">
        <v>3</v>
      </c>
    </row>
    <row r="839" spans="1:9">
      <c r="A839">
        <v>3023062</v>
      </c>
      <c r="C839" t="s">
        <v>2270</v>
      </c>
      <c r="D839" t="s">
        <v>2271</v>
      </c>
      <c r="E839" t="s">
        <v>250</v>
      </c>
      <c r="F839" t="s">
        <v>534</v>
      </c>
      <c r="G839" t="s">
        <v>2272</v>
      </c>
      <c r="I839">
        <v>3</v>
      </c>
    </row>
    <row r="840" spans="1:9">
      <c r="A840">
        <v>3023153</v>
      </c>
      <c r="B840">
        <v>308679</v>
      </c>
      <c r="C840" t="s">
        <v>2273</v>
      </c>
      <c r="D840" t="s">
        <v>2274</v>
      </c>
      <c r="E840" t="s">
        <v>250</v>
      </c>
      <c r="F840" t="s">
        <v>293</v>
      </c>
      <c r="G840" t="s">
        <v>2275</v>
      </c>
      <c r="I840">
        <v>1</v>
      </c>
    </row>
    <row r="841" spans="1:9">
      <c r="A841">
        <v>3023197</v>
      </c>
      <c r="B841">
        <v>308549</v>
      </c>
      <c r="C841" t="s">
        <v>2276</v>
      </c>
      <c r="D841" t="s">
        <v>2277</v>
      </c>
      <c r="E841" t="s">
        <v>250</v>
      </c>
      <c r="F841" t="s">
        <v>427</v>
      </c>
      <c r="G841" t="s">
        <v>929</v>
      </c>
      <c r="I841">
        <v>3</v>
      </c>
    </row>
    <row r="842" spans="1:9">
      <c r="A842">
        <v>3023245</v>
      </c>
      <c r="C842" t="s">
        <v>2278</v>
      </c>
      <c r="D842" t="s">
        <v>2279</v>
      </c>
      <c r="E842" t="s">
        <v>250</v>
      </c>
      <c r="F842" t="s">
        <v>619</v>
      </c>
      <c r="G842" t="s">
        <v>2280</v>
      </c>
      <c r="I842">
        <v>3</v>
      </c>
    </row>
    <row r="843" spans="1:9">
      <c r="A843">
        <v>3023259</v>
      </c>
      <c r="C843" t="s">
        <v>2281</v>
      </c>
      <c r="D843" t="s">
        <v>2282</v>
      </c>
      <c r="E843" t="s">
        <v>250</v>
      </c>
      <c r="F843" t="s">
        <v>259</v>
      </c>
      <c r="G843" t="s">
        <v>1401</v>
      </c>
      <c r="I843">
        <v>2</v>
      </c>
    </row>
    <row r="844" spans="1:9">
      <c r="A844">
        <v>3023262</v>
      </c>
      <c r="C844" t="s">
        <v>2283</v>
      </c>
      <c r="D844" t="s">
        <v>2284</v>
      </c>
      <c r="E844" t="s">
        <v>250</v>
      </c>
      <c r="F844" t="s">
        <v>259</v>
      </c>
      <c r="G844" t="s">
        <v>2117</v>
      </c>
      <c r="I844">
        <v>2</v>
      </c>
    </row>
    <row r="845" spans="1:9">
      <c r="A845">
        <v>3023338</v>
      </c>
      <c r="C845" t="s">
        <v>2285</v>
      </c>
      <c r="D845" t="s">
        <v>2286</v>
      </c>
      <c r="E845" t="s">
        <v>250</v>
      </c>
      <c r="F845" t="s">
        <v>279</v>
      </c>
      <c r="G845" t="s">
        <v>2287</v>
      </c>
      <c r="I845">
        <v>3</v>
      </c>
    </row>
    <row r="846" spans="1:9">
      <c r="A846">
        <v>3023548</v>
      </c>
      <c r="C846" t="s">
        <v>2288</v>
      </c>
      <c r="D846" t="s">
        <v>2289</v>
      </c>
      <c r="E846" t="s">
        <v>250</v>
      </c>
      <c r="F846" t="s">
        <v>837</v>
      </c>
      <c r="G846" t="s">
        <v>2290</v>
      </c>
      <c r="I846">
        <v>2</v>
      </c>
    </row>
    <row r="847" spans="1:9">
      <c r="A847">
        <v>3023581</v>
      </c>
      <c r="C847" t="s">
        <v>2291</v>
      </c>
      <c r="D847" t="s">
        <v>2292</v>
      </c>
      <c r="E847" t="s">
        <v>250</v>
      </c>
      <c r="F847" t="s">
        <v>336</v>
      </c>
      <c r="G847" t="s">
        <v>1080</v>
      </c>
      <c r="I847">
        <v>2</v>
      </c>
    </row>
    <row r="848" spans="1:9">
      <c r="A848">
        <v>3023582</v>
      </c>
      <c r="C848" t="s">
        <v>2293</v>
      </c>
      <c r="D848" t="s">
        <v>2294</v>
      </c>
      <c r="E848" t="s">
        <v>250</v>
      </c>
      <c r="F848" t="s">
        <v>336</v>
      </c>
      <c r="G848" t="s">
        <v>2032</v>
      </c>
      <c r="I848">
        <v>2</v>
      </c>
    </row>
    <row r="849" spans="1:9">
      <c r="A849">
        <v>3023586</v>
      </c>
      <c r="C849" t="s">
        <v>2295</v>
      </c>
      <c r="D849" t="s">
        <v>2296</v>
      </c>
      <c r="E849" t="s">
        <v>250</v>
      </c>
      <c r="F849" t="s">
        <v>279</v>
      </c>
      <c r="G849" t="s">
        <v>2297</v>
      </c>
      <c r="I849">
        <v>3</v>
      </c>
    </row>
    <row r="850" spans="1:9">
      <c r="A850">
        <v>3023587</v>
      </c>
      <c r="C850" t="s">
        <v>2298</v>
      </c>
      <c r="D850" t="s">
        <v>2299</v>
      </c>
      <c r="E850" t="s">
        <v>250</v>
      </c>
      <c r="F850" t="s">
        <v>279</v>
      </c>
      <c r="G850" t="s">
        <v>2297</v>
      </c>
      <c r="I850">
        <v>3</v>
      </c>
    </row>
    <row r="851" spans="1:9">
      <c r="A851">
        <v>3023597</v>
      </c>
      <c r="C851" t="s">
        <v>2300</v>
      </c>
      <c r="D851" t="s">
        <v>2301</v>
      </c>
      <c r="E851" t="s">
        <v>250</v>
      </c>
      <c r="F851" t="s">
        <v>336</v>
      </c>
      <c r="G851" t="s">
        <v>1080</v>
      </c>
      <c r="I851">
        <v>2</v>
      </c>
    </row>
    <row r="852" spans="1:9">
      <c r="A852">
        <v>3023616</v>
      </c>
      <c r="C852" t="s">
        <v>2302</v>
      </c>
      <c r="D852" t="s">
        <v>2303</v>
      </c>
      <c r="E852" t="s">
        <v>250</v>
      </c>
      <c r="F852" t="s">
        <v>259</v>
      </c>
      <c r="G852" t="s">
        <v>2304</v>
      </c>
      <c r="I852">
        <v>2</v>
      </c>
    </row>
    <row r="853" spans="1:9">
      <c r="A853">
        <v>3023644</v>
      </c>
      <c r="C853" t="s">
        <v>2305</v>
      </c>
      <c r="D853" t="s">
        <v>2306</v>
      </c>
      <c r="E853" t="s">
        <v>250</v>
      </c>
      <c r="F853" t="s">
        <v>851</v>
      </c>
      <c r="G853" t="s">
        <v>2307</v>
      </c>
      <c r="I853">
        <v>2</v>
      </c>
    </row>
    <row r="854" spans="1:9">
      <c r="A854">
        <v>3023677</v>
      </c>
      <c r="C854" t="s">
        <v>2308</v>
      </c>
      <c r="D854" t="s">
        <v>2309</v>
      </c>
      <c r="E854" t="s">
        <v>250</v>
      </c>
      <c r="F854" t="s">
        <v>263</v>
      </c>
      <c r="G854" t="s">
        <v>2310</v>
      </c>
      <c r="I854">
        <v>2</v>
      </c>
    </row>
    <row r="855" spans="1:9">
      <c r="A855">
        <v>3023681</v>
      </c>
      <c r="B855">
        <v>308688</v>
      </c>
      <c r="C855" t="s">
        <v>2311</v>
      </c>
      <c r="D855" t="s">
        <v>2312</v>
      </c>
      <c r="E855" t="s">
        <v>250</v>
      </c>
      <c r="F855" t="s">
        <v>577</v>
      </c>
      <c r="G855" t="s">
        <v>581</v>
      </c>
      <c r="I855">
        <v>2</v>
      </c>
    </row>
    <row r="856" spans="1:9">
      <c r="A856">
        <v>3023765</v>
      </c>
      <c r="B856">
        <v>308630</v>
      </c>
      <c r="C856" t="s">
        <v>2313</v>
      </c>
      <c r="D856" t="s">
        <v>2314</v>
      </c>
      <c r="E856" t="s">
        <v>250</v>
      </c>
      <c r="F856" t="s">
        <v>293</v>
      </c>
      <c r="G856" t="s">
        <v>2315</v>
      </c>
      <c r="I856">
        <v>1</v>
      </c>
    </row>
    <row r="857" spans="1:9">
      <c r="A857">
        <v>3023836</v>
      </c>
      <c r="C857" t="s">
        <v>2316</v>
      </c>
      <c r="D857" t="s">
        <v>2317</v>
      </c>
      <c r="E857" t="s">
        <v>250</v>
      </c>
      <c r="F857" t="s">
        <v>370</v>
      </c>
      <c r="G857" t="s">
        <v>2318</v>
      </c>
      <c r="I857">
        <v>1</v>
      </c>
    </row>
    <row r="858" spans="1:9">
      <c r="A858">
        <v>3023904</v>
      </c>
      <c r="C858" t="s">
        <v>2319</v>
      </c>
      <c r="D858" t="s">
        <v>2320</v>
      </c>
      <c r="E858" t="s">
        <v>250</v>
      </c>
      <c r="F858" t="s">
        <v>377</v>
      </c>
      <c r="G858" t="s">
        <v>378</v>
      </c>
      <c r="I858">
        <v>1</v>
      </c>
    </row>
    <row r="859" spans="1:9">
      <c r="A859">
        <v>3023946</v>
      </c>
      <c r="C859" t="s">
        <v>2321</v>
      </c>
      <c r="D859" t="s">
        <v>2322</v>
      </c>
      <c r="E859" t="s">
        <v>250</v>
      </c>
      <c r="F859" t="s">
        <v>301</v>
      </c>
      <c r="G859" t="s">
        <v>2323</v>
      </c>
      <c r="I859">
        <v>1</v>
      </c>
    </row>
    <row r="860" spans="1:9">
      <c r="A860">
        <v>3023975</v>
      </c>
      <c r="C860" t="s">
        <v>2324</v>
      </c>
      <c r="D860" t="s">
        <v>2325</v>
      </c>
      <c r="E860" t="s">
        <v>250</v>
      </c>
      <c r="F860" t="s">
        <v>251</v>
      </c>
      <c r="G860" t="s">
        <v>1031</v>
      </c>
      <c r="I860">
        <v>1</v>
      </c>
    </row>
    <row r="861" spans="1:9">
      <c r="A861">
        <v>3023997</v>
      </c>
      <c r="B861">
        <v>308464</v>
      </c>
      <c r="C861" t="s">
        <v>2326</v>
      </c>
      <c r="D861" t="s">
        <v>2327</v>
      </c>
      <c r="E861" t="s">
        <v>250</v>
      </c>
      <c r="F861" t="s">
        <v>293</v>
      </c>
      <c r="G861" t="s">
        <v>448</v>
      </c>
      <c r="I861">
        <v>3</v>
      </c>
    </row>
    <row r="862" spans="1:9">
      <c r="A862">
        <v>3024008</v>
      </c>
      <c r="C862" t="s">
        <v>2328</v>
      </c>
      <c r="D862" t="s">
        <v>2329</v>
      </c>
      <c r="E862" t="s">
        <v>250</v>
      </c>
      <c r="F862" t="s">
        <v>286</v>
      </c>
      <c r="G862" t="s">
        <v>2330</v>
      </c>
      <c r="I862">
        <v>1</v>
      </c>
    </row>
    <row r="863" spans="1:9">
      <c r="A863">
        <v>3024025</v>
      </c>
      <c r="C863" t="s">
        <v>2331</v>
      </c>
      <c r="D863" t="s">
        <v>2332</v>
      </c>
      <c r="E863" t="s">
        <v>250</v>
      </c>
      <c r="F863" t="s">
        <v>619</v>
      </c>
      <c r="G863" t="s">
        <v>2333</v>
      </c>
      <c r="I863">
        <v>1</v>
      </c>
    </row>
    <row r="864" spans="1:9">
      <c r="A864">
        <v>3024046</v>
      </c>
      <c r="B864">
        <v>308631</v>
      </c>
      <c r="C864" t="s">
        <v>2334</v>
      </c>
      <c r="D864" t="s">
        <v>2335</v>
      </c>
      <c r="E864" t="s">
        <v>250</v>
      </c>
      <c r="F864" t="s">
        <v>347</v>
      </c>
      <c r="G864" t="s">
        <v>388</v>
      </c>
      <c r="I864">
        <v>1</v>
      </c>
    </row>
    <row r="865" spans="1:9">
      <c r="A865">
        <v>3024064</v>
      </c>
      <c r="C865" t="s">
        <v>2336</v>
      </c>
      <c r="D865" t="s">
        <v>2337</v>
      </c>
      <c r="E865" t="s">
        <v>250</v>
      </c>
      <c r="F865" t="s">
        <v>259</v>
      </c>
      <c r="G865" t="s">
        <v>2338</v>
      </c>
      <c r="I865">
        <v>2</v>
      </c>
    </row>
    <row r="866" spans="1:9">
      <c r="A866">
        <v>3024075</v>
      </c>
      <c r="C866" t="s">
        <v>2339</v>
      </c>
      <c r="D866" t="s">
        <v>2340</v>
      </c>
      <c r="E866" t="s">
        <v>250</v>
      </c>
      <c r="F866" t="s">
        <v>640</v>
      </c>
      <c r="G866" t="s">
        <v>644</v>
      </c>
      <c r="I866">
        <v>1</v>
      </c>
    </row>
    <row r="867" spans="1:9">
      <c r="A867">
        <v>3024114</v>
      </c>
      <c r="B867">
        <v>308625</v>
      </c>
      <c r="C867" t="s">
        <v>2341</v>
      </c>
      <c r="D867" t="s">
        <v>2342</v>
      </c>
      <c r="E867" t="s">
        <v>250</v>
      </c>
      <c r="F867" t="s">
        <v>370</v>
      </c>
      <c r="G867" t="s">
        <v>2343</v>
      </c>
      <c r="I867">
        <v>2</v>
      </c>
    </row>
    <row r="868" spans="1:9">
      <c r="A868">
        <v>3024123</v>
      </c>
      <c r="B868">
        <v>308680</v>
      </c>
      <c r="C868" t="s">
        <v>2344</v>
      </c>
      <c r="D868" t="s">
        <v>2345</v>
      </c>
      <c r="E868" t="s">
        <v>250</v>
      </c>
      <c r="F868" t="s">
        <v>340</v>
      </c>
      <c r="G868" t="s">
        <v>341</v>
      </c>
      <c r="I868">
        <v>1</v>
      </c>
    </row>
    <row r="869" spans="1:9">
      <c r="A869">
        <v>3024151</v>
      </c>
      <c r="C869" t="s">
        <v>2346</v>
      </c>
      <c r="D869" t="s">
        <v>2347</v>
      </c>
      <c r="E869" t="s">
        <v>250</v>
      </c>
      <c r="F869" t="s">
        <v>851</v>
      </c>
      <c r="G869" t="s">
        <v>2333</v>
      </c>
      <c r="I869">
        <v>1</v>
      </c>
    </row>
    <row r="870" spans="1:9">
      <c r="A870">
        <v>3024164</v>
      </c>
      <c r="B870">
        <v>308636</v>
      </c>
      <c r="C870" t="s">
        <v>2348</v>
      </c>
      <c r="D870" t="s">
        <v>2349</v>
      </c>
      <c r="E870" t="s">
        <v>250</v>
      </c>
      <c r="F870" t="s">
        <v>359</v>
      </c>
      <c r="G870" t="s">
        <v>438</v>
      </c>
      <c r="I870">
        <v>1</v>
      </c>
    </row>
    <row r="871" spans="1:9">
      <c r="A871">
        <v>3024175</v>
      </c>
      <c r="C871" t="s">
        <v>2350</v>
      </c>
      <c r="D871" t="s">
        <v>2351</v>
      </c>
      <c r="E871" t="s">
        <v>250</v>
      </c>
      <c r="F871" t="s">
        <v>325</v>
      </c>
      <c r="G871" t="s">
        <v>526</v>
      </c>
      <c r="I871">
        <v>1</v>
      </c>
    </row>
    <row r="872" spans="1:9">
      <c r="A872">
        <v>3024205</v>
      </c>
      <c r="B872">
        <v>308632</v>
      </c>
      <c r="C872" t="s">
        <v>2352</v>
      </c>
      <c r="D872" t="s">
        <v>2353</v>
      </c>
      <c r="E872" t="s">
        <v>250</v>
      </c>
      <c r="F872" t="s">
        <v>347</v>
      </c>
      <c r="G872" t="s">
        <v>388</v>
      </c>
      <c r="I872">
        <v>1</v>
      </c>
    </row>
    <row r="873" spans="1:9">
      <c r="A873">
        <v>3024258</v>
      </c>
      <c r="B873">
        <v>308646</v>
      </c>
      <c r="C873" t="s">
        <v>2354</v>
      </c>
      <c r="D873" t="s">
        <v>2355</v>
      </c>
      <c r="E873" t="s">
        <v>250</v>
      </c>
      <c r="F873" t="s">
        <v>293</v>
      </c>
      <c r="G873" t="s">
        <v>2356</v>
      </c>
      <c r="I873">
        <v>1</v>
      </c>
    </row>
    <row r="874" spans="1:9">
      <c r="A874">
        <v>3024288</v>
      </c>
      <c r="C874" t="s">
        <v>2357</v>
      </c>
      <c r="D874" t="s">
        <v>2358</v>
      </c>
      <c r="E874" t="s">
        <v>250</v>
      </c>
      <c r="F874" t="s">
        <v>279</v>
      </c>
      <c r="G874" t="s">
        <v>1911</v>
      </c>
      <c r="I874">
        <v>1</v>
      </c>
    </row>
    <row r="875" spans="1:9">
      <c r="A875">
        <v>3024289</v>
      </c>
      <c r="C875" t="s">
        <v>2359</v>
      </c>
      <c r="D875" t="s">
        <v>2360</v>
      </c>
      <c r="E875" t="s">
        <v>250</v>
      </c>
      <c r="F875" t="s">
        <v>279</v>
      </c>
      <c r="G875" t="s">
        <v>1911</v>
      </c>
      <c r="I875">
        <v>2</v>
      </c>
    </row>
    <row r="876" spans="1:9">
      <c r="A876">
        <v>3024290</v>
      </c>
      <c r="C876" t="s">
        <v>2361</v>
      </c>
      <c r="D876" t="s">
        <v>2362</v>
      </c>
      <c r="E876" t="s">
        <v>250</v>
      </c>
      <c r="F876" t="s">
        <v>279</v>
      </c>
      <c r="G876" t="s">
        <v>1911</v>
      </c>
      <c r="I876">
        <v>2</v>
      </c>
    </row>
    <row r="877" spans="1:9">
      <c r="A877">
        <v>3024291</v>
      </c>
      <c r="C877" t="s">
        <v>2363</v>
      </c>
      <c r="D877" t="s">
        <v>2364</v>
      </c>
      <c r="E877" t="s">
        <v>250</v>
      </c>
      <c r="F877" t="s">
        <v>279</v>
      </c>
      <c r="G877" t="s">
        <v>1911</v>
      </c>
      <c r="I877">
        <v>2</v>
      </c>
    </row>
    <row r="878" spans="1:9">
      <c r="A878">
        <v>3024292</v>
      </c>
      <c r="C878" t="s">
        <v>2365</v>
      </c>
      <c r="D878" t="s">
        <v>2366</v>
      </c>
      <c r="E878" t="s">
        <v>250</v>
      </c>
      <c r="F878" t="s">
        <v>279</v>
      </c>
      <c r="G878" t="s">
        <v>1911</v>
      </c>
      <c r="I878">
        <v>2</v>
      </c>
    </row>
    <row r="879" spans="1:9">
      <c r="A879">
        <v>3024293</v>
      </c>
      <c r="C879" t="s">
        <v>2367</v>
      </c>
      <c r="D879" t="s">
        <v>2368</v>
      </c>
      <c r="E879" t="s">
        <v>250</v>
      </c>
      <c r="F879" t="s">
        <v>279</v>
      </c>
      <c r="G879" t="s">
        <v>1911</v>
      </c>
      <c r="I879">
        <v>1</v>
      </c>
    </row>
    <row r="880" spans="1:9">
      <c r="A880">
        <v>3024294</v>
      </c>
      <c r="C880" t="s">
        <v>2369</v>
      </c>
      <c r="D880" t="s">
        <v>2370</v>
      </c>
      <c r="E880" t="s">
        <v>250</v>
      </c>
      <c r="F880" t="s">
        <v>279</v>
      </c>
      <c r="G880" t="s">
        <v>1911</v>
      </c>
      <c r="I880">
        <v>2</v>
      </c>
    </row>
    <row r="881" spans="1:9">
      <c r="A881">
        <v>3024295</v>
      </c>
      <c r="C881" t="s">
        <v>2371</v>
      </c>
      <c r="D881" t="s">
        <v>2372</v>
      </c>
      <c r="E881" t="s">
        <v>250</v>
      </c>
      <c r="F881" t="s">
        <v>279</v>
      </c>
      <c r="G881" t="s">
        <v>1911</v>
      </c>
      <c r="I881">
        <v>2</v>
      </c>
    </row>
    <row r="882" spans="1:9">
      <c r="A882">
        <v>3024296</v>
      </c>
      <c r="C882" t="s">
        <v>2373</v>
      </c>
      <c r="D882" t="s">
        <v>2374</v>
      </c>
      <c r="E882" t="s">
        <v>250</v>
      </c>
      <c r="F882" t="s">
        <v>279</v>
      </c>
      <c r="G882" t="s">
        <v>1911</v>
      </c>
      <c r="I882">
        <v>2</v>
      </c>
    </row>
    <row r="883" spans="1:9">
      <c r="A883">
        <v>3024331</v>
      </c>
      <c r="B883">
        <v>308656</v>
      </c>
      <c r="C883" t="s">
        <v>2375</v>
      </c>
      <c r="D883" t="s">
        <v>2376</v>
      </c>
      <c r="E883" t="s">
        <v>250</v>
      </c>
      <c r="F883" t="s">
        <v>293</v>
      </c>
      <c r="G883" t="s">
        <v>448</v>
      </c>
      <c r="I883">
        <v>1</v>
      </c>
    </row>
    <row r="884" spans="1:9">
      <c r="A884">
        <v>3024344</v>
      </c>
      <c r="C884" t="s">
        <v>2377</v>
      </c>
      <c r="D884" t="s">
        <v>2378</v>
      </c>
      <c r="E884" t="s">
        <v>250</v>
      </c>
      <c r="F884" t="s">
        <v>293</v>
      </c>
      <c r="G884" t="s">
        <v>959</v>
      </c>
      <c r="I884">
        <v>1</v>
      </c>
    </row>
    <row r="885" spans="1:9">
      <c r="A885">
        <v>3024364</v>
      </c>
      <c r="B885">
        <v>308629</v>
      </c>
      <c r="C885" t="s">
        <v>2379</v>
      </c>
      <c r="D885" t="s">
        <v>2380</v>
      </c>
      <c r="E885" t="s">
        <v>250</v>
      </c>
      <c r="F885" t="s">
        <v>297</v>
      </c>
      <c r="G885" t="s">
        <v>308</v>
      </c>
      <c r="I885">
        <v>1</v>
      </c>
    </row>
    <row r="886" spans="1:9">
      <c r="A886">
        <v>3024395</v>
      </c>
      <c r="C886" t="s">
        <v>2381</v>
      </c>
      <c r="D886" t="s">
        <v>2382</v>
      </c>
      <c r="E886" t="s">
        <v>250</v>
      </c>
      <c r="F886" t="s">
        <v>534</v>
      </c>
      <c r="G886" t="s">
        <v>535</v>
      </c>
      <c r="I886">
        <v>2</v>
      </c>
    </row>
    <row r="887" spans="1:9">
      <c r="A887">
        <v>3024396</v>
      </c>
      <c r="C887" t="s">
        <v>2383</v>
      </c>
      <c r="D887" t="s">
        <v>2384</v>
      </c>
      <c r="E887" t="s">
        <v>250</v>
      </c>
      <c r="F887" t="s">
        <v>534</v>
      </c>
      <c r="G887" t="s">
        <v>2217</v>
      </c>
      <c r="I887">
        <v>2</v>
      </c>
    </row>
    <row r="888" spans="1:9">
      <c r="A888">
        <v>3024445</v>
      </c>
      <c r="B888">
        <v>308459</v>
      </c>
      <c r="C888" t="s">
        <v>2385</v>
      </c>
      <c r="D888" t="s">
        <v>2386</v>
      </c>
      <c r="E888" t="s">
        <v>250</v>
      </c>
      <c r="F888" t="s">
        <v>347</v>
      </c>
      <c r="G888" t="s">
        <v>388</v>
      </c>
      <c r="I888">
        <v>3</v>
      </c>
    </row>
    <row r="889" spans="1:9">
      <c r="A889">
        <v>3024602</v>
      </c>
      <c r="B889">
        <v>308501</v>
      </c>
      <c r="C889" t="s">
        <v>2387</v>
      </c>
      <c r="D889" t="s">
        <v>2388</v>
      </c>
      <c r="E889" t="s">
        <v>250</v>
      </c>
      <c r="F889" t="s">
        <v>293</v>
      </c>
      <c r="G889" t="s">
        <v>2389</v>
      </c>
      <c r="I889">
        <v>3</v>
      </c>
    </row>
    <row r="890" spans="1:9">
      <c r="A890">
        <v>3024606</v>
      </c>
      <c r="C890" t="s">
        <v>2390</v>
      </c>
      <c r="D890" t="s">
        <v>2391</v>
      </c>
      <c r="E890" t="s">
        <v>250</v>
      </c>
      <c r="F890" t="s">
        <v>336</v>
      </c>
      <c r="G890" t="s">
        <v>2392</v>
      </c>
      <c r="I890">
        <v>3</v>
      </c>
    </row>
    <row r="891" spans="1:9">
      <c r="A891">
        <v>3024607</v>
      </c>
      <c r="C891" t="s">
        <v>2393</v>
      </c>
      <c r="D891" t="s">
        <v>2394</v>
      </c>
      <c r="E891" t="s">
        <v>250</v>
      </c>
      <c r="F891" t="s">
        <v>336</v>
      </c>
      <c r="G891" t="s">
        <v>2392</v>
      </c>
      <c r="I891">
        <v>3</v>
      </c>
    </row>
    <row r="892" spans="1:9">
      <c r="A892">
        <v>3024624</v>
      </c>
      <c r="B892">
        <v>308608</v>
      </c>
      <c r="C892" t="s">
        <v>2395</v>
      </c>
      <c r="D892" t="s">
        <v>2396</v>
      </c>
      <c r="E892" t="s">
        <v>250</v>
      </c>
      <c r="F892" t="s">
        <v>377</v>
      </c>
      <c r="G892" t="s">
        <v>378</v>
      </c>
      <c r="I892">
        <v>2</v>
      </c>
    </row>
    <row r="893" spans="1:9">
      <c r="A893">
        <v>3024627</v>
      </c>
      <c r="C893" t="s">
        <v>2397</v>
      </c>
      <c r="D893" t="s">
        <v>2398</v>
      </c>
      <c r="E893" t="s">
        <v>250</v>
      </c>
      <c r="F893" t="s">
        <v>259</v>
      </c>
      <c r="G893" t="s">
        <v>267</v>
      </c>
      <c r="I893">
        <v>3</v>
      </c>
    </row>
    <row r="894" spans="1:9">
      <c r="A894">
        <v>3024661</v>
      </c>
      <c r="C894" t="s">
        <v>2399</v>
      </c>
      <c r="D894" t="s">
        <v>2400</v>
      </c>
      <c r="E894" t="s">
        <v>250</v>
      </c>
      <c r="F894" t="s">
        <v>259</v>
      </c>
      <c r="G894" t="s">
        <v>1278</v>
      </c>
      <c r="I894">
        <v>3</v>
      </c>
    </row>
    <row r="895" spans="1:9">
      <c r="A895">
        <v>3024663</v>
      </c>
      <c r="C895" t="s">
        <v>2401</v>
      </c>
      <c r="D895" t="s">
        <v>2402</v>
      </c>
      <c r="E895" t="s">
        <v>250</v>
      </c>
      <c r="F895" t="s">
        <v>259</v>
      </c>
      <c r="G895" t="s">
        <v>1278</v>
      </c>
      <c r="I895">
        <v>3</v>
      </c>
    </row>
    <row r="896" spans="1:9">
      <c r="A896">
        <v>3024687</v>
      </c>
      <c r="C896" t="s">
        <v>2403</v>
      </c>
      <c r="D896" t="s">
        <v>2404</v>
      </c>
      <c r="E896" t="s">
        <v>250</v>
      </c>
      <c r="F896" t="s">
        <v>2405</v>
      </c>
      <c r="G896" t="s">
        <v>2406</v>
      </c>
      <c r="I896">
        <v>3</v>
      </c>
    </row>
    <row r="897" spans="1:9">
      <c r="A897">
        <v>3024694</v>
      </c>
      <c r="C897" t="s">
        <v>2407</v>
      </c>
      <c r="D897" t="s">
        <v>2408</v>
      </c>
      <c r="E897" t="s">
        <v>250</v>
      </c>
      <c r="F897" t="s">
        <v>336</v>
      </c>
      <c r="G897" t="s">
        <v>381</v>
      </c>
      <c r="I897">
        <v>3</v>
      </c>
    </row>
    <row r="898" spans="1:9">
      <c r="A898">
        <v>3024704</v>
      </c>
      <c r="C898" t="s">
        <v>2409</v>
      </c>
      <c r="D898" t="s">
        <v>2410</v>
      </c>
      <c r="E898" t="s">
        <v>250</v>
      </c>
      <c r="F898" t="s">
        <v>279</v>
      </c>
      <c r="G898" t="s">
        <v>1294</v>
      </c>
      <c r="I898">
        <v>2</v>
      </c>
    </row>
    <row r="899" spans="1:9">
      <c r="A899">
        <v>3024706</v>
      </c>
      <c r="C899" t="s">
        <v>2411</v>
      </c>
      <c r="D899" t="s">
        <v>2412</v>
      </c>
      <c r="E899" t="s">
        <v>250</v>
      </c>
      <c r="F899" t="s">
        <v>279</v>
      </c>
      <c r="G899" t="s">
        <v>1294</v>
      </c>
      <c r="I899">
        <v>3</v>
      </c>
    </row>
    <row r="900" spans="1:9">
      <c r="A900">
        <v>3024746</v>
      </c>
      <c r="C900" t="s">
        <v>2413</v>
      </c>
      <c r="D900" t="s">
        <v>2414</v>
      </c>
      <c r="E900" t="s">
        <v>250</v>
      </c>
      <c r="F900" t="s">
        <v>427</v>
      </c>
      <c r="G900" t="s">
        <v>2415</v>
      </c>
      <c r="I900">
        <v>3</v>
      </c>
    </row>
    <row r="901" spans="1:9">
      <c r="A901">
        <v>3024764</v>
      </c>
      <c r="C901" t="s">
        <v>2416</v>
      </c>
      <c r="D901" t="s">
        <v>2417</v>
      </c>
      <c r="E901" t="s">
        <v>250</v>
      </c>
      <c r="F901" t="s">
        <v>1264</v>
      </c>
      <c r="G901" t="s">
        <v>1265</v>
      </c>
      <c r="I901">
        <v>3</v>
      </c>
    </row>
    <row r="902" spans="1:9">
      <c r="A902">
        <v>3024850</v>
      </c>
      <c r="C902" t="s">
        <v>2418</v>
      </c>
      <c r="D902" t="s">
        <v>2419</v>
      </c>
      <c r="E902" t="s">
        <v>250</v>
      </c>
      <c r="F902" t="s">
        <v>259</v>
      </c>
      <c r="G902" t="s">
        <v>470</v>
      </c>
      <c r="I902">
        <v>3</v>
      </c>
    </row>
    <row r="903" spans="1:9">
      <c r="A903">
        <v>3024946</v>
      </c>
      <c r="C903" t="s">
        <v>2420</v>
      </c>
      <c r="D903" t="s">
        <v>2421</v>
      </c>
      <c r="E903" t="s">
        <v>250</v>
      </c>
      <c r="F903" t="s">
        <v>851</v>
      </c>
      <c r="G903" t="s">
        <v>2422</v>
      </c>
      <c r="I903">
        <v>1</v>
      </c>
    </row>
    <row r="904" spans="1:9">
      <c r="A904">
        <v>3024962</v>
      </c>
      <c r="C904" t="s">
        <v>2423</v>
      </c>
      <c r="D904" t="s">
        <v>2424</v>
      </c>
      <c r="E904" t="s">
        <v>250</v>
      </c>
      <c r="F904" t="s">
        <v>851</v>
      </c>
      <c r="G904" t="s">
        <v>2425</v>
      </c>
      <c r="I904">
        <v>1</v>
      </c>
    </row>
    <row r="905" spans="1:9">
      <c r="A905">
        <v>3024971</v>
      </c>
      <c r="C905" t="s">
        <v>2426</v>
      </c>
      <c r="D905" t="s">
        <v>2427</v>
      </c>
      <c r="E905" t="s">
        <v>250</v>
      </c>
      <c r="F905" t="s">
        <v>336</v>
      </c>
      <c r="G905" t="s">
        <v>1080</v>
      </c>
      <c r="I905">
        <v>3</v>
      </c>
    </row>
    <row r="906" spans="1:9">
      <c r="A906">
        <v>3024974</v>
      </c>
      <c r="C906" t="s">
        <v>2428</v>
      </c>
      <c r="D906" t="s">
        <v>2429</v>
      </c>
      <c r="E906" t="s">
        <v>250</v>
      </c>
      <c r="F906" t="s">
        <v>336</v>
      </c>
      <c r="G906" t="s">
        <v>2032</v>
      </c>
      <c r="I906">
        <v>3</v>
      </c>
    </row>
    <row r="907" spans="1:9">
      <c r="A907">
        <v>3024976</v>
      </c>
      <c r="C907" t="s">
        <v>2430</v>
      </c>
      <c r="D907" t="s">
        <v>2431</v>
      </c>
      <c r="E907" t="s">
        <v>250</v>
      </c>
      <c r="F907" t="s">
        <v>336</v>
      </c>
      <c r="G907" t="s">
        <v>2032</v>
      </c>
      <c r="I907">
        <v>3</v>
      </c>
    </row>
    <row r="908" spans="1:9">
      <c r="A908">
        <v>3024984</v>
      </c>
      <c r="C908" t="s">
        <v>2432</v>
      </c>
      <c r="D908" t="s">
        <v>2433</v>
      </c>
      <c r="E908" t="s">
        <v>250</v>
      </c>
      <c r="F908" t="s">
        <v>2405</v>
      </c>
      <c r="G908" t="s">
        <v>2434</v>
      </c>
      <c r="I908">
        <v>3</v>
      </c>
    </row>
    <row r="909" spans="1:9">
      <c r="A909">
        <v>3024990</v>
      </c>
      <c r="C909" t="s">
        <v>2435</v>
      </c>
      <c r="D909" t="s">
        <v>2436</v>
      </c>
      <c r="E909" t="s">
        <v>250</v>
      </c>
      <c r="F909" t="s">
        <v>259</v>
      </c>
      <c r="G909" t="s">
        <v>1357</v>
      </c>
      <c r="I909">
        <v>3</v>
      </c>
    </row>
    <row r="910" spans="1:9">
      <c r="A910">
        <v>3025048</v>
      </c>
      <c r="C910" t="s">
        <v>2437</v>
      </c>
      <c r="D910" t="s">
        <v>2438</v>
      </c>
      <c r="E910" t="s">
        <v>250</v>
      </c>
      <c r="F910" t="s">
        <v>286</v>
      </c>
      <c r="G910" t="s">
        <v>2168</v>
      </c>
      <c r="I910">
        <v>3</v>
      </c>
    </row>
    <row r="911" spans="1:9">
      <c r="A911">
        <v>3025095</v>
      </c>
      <c r="C911" t="s">
        <v>2439</v>
      </c>
      <c r="D911" t="s">
        <v>2440</v>
      </c>
      <c r="E911" t="s">
        <v>250</v>
      </c>
      <c r="F911" t="s">
        <v>851</v>
      </c>
      <c r="G911" t="s">
        <v>1373</v>
      </c>
      <c r="I911">
        <v>3</v>
      </c>
    </row>
    <row r="912" spans="1:9">
      <c r="A912">
        <v>3025112</v>
      </c>
      <c r="C912" t="s">
        <v>2441</v>
      </c>
      <c r="D912" t="s">
        <v>2442</v>
      </c>
      <c r="E912" t="s">
        <v>250</v>
      </c>
      <c r="F912" t="s">
        <v>259</v>
      </c>
      <c r="G912" t="s">
        <v>661</v>
      </c>
      <c r="I912">
        <v>3</v>
      </c>
    </row>
    <row r="913" spans="1:9">
      <c r="A913">
        <v>3025113</v>
      </c>
      <c r="C913" t="s">
        <v>2443</v>
      </c>
      <c r="D913" t="s">
        <v>2444</v>
      </c>
      <c r="E913" t="s">
        <v>250</v>
      </c>
      <c r="F913" t="s">
        <v>259</v>
      </c>
      <c r="G913" t="s">
        <v>661</v>
      </c>
      <c r="I913">
        <v>3</v>
      </c>
    </row>
    <row r="914" spans="1:9">
      <c r="A914">
        <v>3025241</v>
      </c>
      <c r="C914" t="s">
        <v>2445</v>
      </c>
      <c r="D914" t="s">
        <v>2446</v>
      </c>
      <c r="E914" t="s">
        <v>250</v>
      </c>
      <c r="F914" t="s">
        <v>687</v>
      </c>
      <c r="G914" t="s">
        <v>899</v>
      </c>
      <c r="I914">
        <v>3</v>
      </c>
    </row>
    <row r="915" spans="1:9">
      <c r="A915">
        <v>3025251</v>
      </c>
      <c r="B915">
        <v>308685</v>
      </c>
      <c r="C915" t="s">
        <v>2447</v>
      </c>
      <c r="D915" t="s">
        <v>2448</v>
      </c>
      <c r="E915" t="s">
        <v>250</v>
      </c>
      <c r="F915" t="s">
        <v>293</v>
      </c>
      <c r="G915" t="s">
        <v>2449</v>
      </c>
      <c r="I915">
        <v>1</v>
      </c>
    </row>
    <row r="916" spans="1:9">
      <c r="A916">
        <v>3025327</v>
      </c>
      <c r="B916">
        <v>308645</v>
      </c>
      <c r="C916" t="s">
        <v>2450</v>
      </c>
      <c r="D916" t="s">
        <v>2451</v>
      </c>
      <c r="E916" t="s">
        <v>250</v>
      </c>
      <c r="F916" t="s">
        <v>297</v>
      </c>
      <c r="G916" t="s">
        <v>2452</v>
      </c>
      <c r="I916">
        <v>1</v>
      </c>
    </row>
    <row r="917" spans="1:9">
      <c r="A917">
        <v>3025359</v>
      </c>
      <c r="C917" t="s">
        <v>2453</v>
      </c>
      <c r="D917" t="s">
        <v>2454</v>
      </c>
      <c r="E917" t="s">
        <v>250</v>
      </c>
      <c r="F917" t="s">
        <v>286</v>
      </c>
      <c r="G917" t="s">
        <v>290</v>
      </c>
      <c r="I917">
        <v>2</v>
      </c>
    </row>
    <row r="918" spans="1:9">
      <c r="A918">
        <v>3025362</v>
      </c>
      <c r="C918" t="s">
        <v>2455</v>
      </c>
      <c r="D918" t="s">
        <v>2456</v>
      </c>
      <c r="E918" t="s">
        <v>250</v>
      </c>
      <c r="F918" t="s">
        <v>370</v>
      </c>
      <c r="G918" t="s">
        <v>1929</v>
      </c>
      <c r="I918">
        <v>2</v>
      </c>
    </row>
    <row r="919" spans="1:9">
      <c r="A919">
        <v>3025470</v>
      </c>
      <c r="C919" t="s">
        <v>2457</v>
      </c>
      <c r="D919" t="s">
        <v>2458</v>
      </c>
      <c r="E919" t="s">
        <v>250</v>
      </c>
      <c r="F919" t="s">
        <v>359</v>
      </c>
      <c r="G919" t="s">
        <v>2459</v>
      </c>
      <c r="I919">
        <v>2</v>
      </c>
    </row>
    <row r="920" spans="1:9">
      <c r="A920">
        <v>3025473</v>
      </c>
      <c r="C920" t="s">
        <v>2460</v>
      </c>
      <c r="D920" t="s">
        <v>2461</v>
      </c>
      <c r="E920" t="s">
        <v>250</v>
      </c>
      <c r="F920" t="s">
        <v>293</v>
      </c>
      <c r="G920" t="s">
        <v>1612</v>
      </c>
      <c r="I920">
        <v>2</v>
      </c>
    </row>
    <row r="921" spans="1:9">
      <c r="A921">
        <v>3025476</v>
      </c>
      <c r="B921">
        <v>308570</v>
      </c>
      <c r="C921" t="s">
        <v>2462</v>
      </c>
      <c r="D921" t="s">
        <v>2463</v>
      </c>
      <c r="E921" t="s">
        <v>250</v>
      </c>
      <c r="F921" t="s">
        <v>293</v>
      </c>
      <c r="G921" t="s">
        <v>2464</v>
      </c>
      <c r="I921">
        <v>3</v>
      </c>
    </row>
    <row r="922" spans="1:9">
      <c r="A922">
        <v>3025540</v>
      </c>
      <c r="C922" t="s">
        <v>2465</v>
      </c>
      <c r="D922" t="s">
        <v>2466</v>
      </c>
      <c r="E922" t="s">
        <v>250</v>
      </c>
      <c r="F922" t="s">
        <v>340</v>
      </c>
      <c r="G922" t="s">
        <v>341</v>
      </c>
      <c r="I922">
        <v>2</v>
      </c>
    </row>
    <row r="923" spans="1:9">
      <c r="A923">
        <v>3025541</v>
      </c>
      <c r="C923" t="s">
        <v>2467</v>
      </c>
      <c r="D923" t="s">
        <v>2468</v>
      </c>
      <c r="E923" t="s">
        <v>250</v>
      </c>
      <c r="F923" t="s">
        <v>340</v>
      </c>
      <c r="G923" t="s">
        <v>341</v>
      </c>
      <c r="I923">
        <v>2</v>
      </c>
    </row>
    <row r="924" spans="1:9">
      <c r="A924">
        <v>3025578</v>
      </c>
      <c r="C924" t="s">
        <v>2469</v>
      </c>
      <c r="D924" t="s">
        <v>2470</v>
      </c>
      <c r="E924" t="s">
        <v>250</v>
      </c>
      <c r="F924" t="s">
        <v>2471</v>
      </c>
      <c r="G924" t="s">
        <v>2472</v>
      </c>
      <c r="I924">
        <v>2</v>
      </c>
    </row>
    <row r="925" spans="1:9">
      <c r="A925">
        <v>3025695</v>
      </c>
      <c r="C925" t="s">
        <v>2473</v>
      </c>
      <c r="D925" t="s">
        <v>2474</v>
      </c>
      <c r="E925" t="s">
        <v>250</v>
      </c>
      <c r="F925" t="s">
        <v>279</v>
      </c>
      <c r="G925" t="s">
        <v>1911</v>
      </c>
      <c r="I925">
        <v>1</v>
      </c>
    </row>
    <row r="926" spans="1:9">
      <c r="A926">
        <v>3025696</v>
      </c>
      <c r="C926" t="s">
        <v>2475</v>
      </c>
      <c r="D926" t="s">
        <v>2476</v>
      </c>
      <c r="E926" t="s">
        <v>250</v>
      </c>
      <c r="F926" t="s">
        <v>279</v>
      </c>
      <c r="G926" t="s">
        <v>1911</v>
      </c>
      <c r="I926">
        <v>2</v>
      </c>
    </row>
    <row r="927" spans="1:9">
      <c r="A927">
        <v>3025697</v>
      </c>
      <c r="C927" t="s">
        <v>2477</v>
      </c>
      <c r="D927" t="s">
        <v>2478</v>
      </c>
      <c r="E927" t="s">
        <v>250</v>
      </c>
      <c r="F927" t="s">
        <v>279</v>
      </c>
      <c r="G927" t="s">
        <v>1911</v>
      </c>
      <c r="I927">
        <v>2</v>
      </c>
    </row>
    <row r="928" spans="1:9">
      <c r="A928">
        <v>3025698</v>
      </c>
      <c r="C928" t="s">
        <v>2479</v>
      </c>
      <c r="D928" t="s">
        <v>2480</v>
      </c>
      <c r="E928" t="s">
        <v>250</v>
      </c>
      <c r="F928" t="s">
        <v>279</v>
      </c>
      <c r="G928" t="s">
        <v>1911</v>
      </c>
      <c r="I928">
        <v>2</v>
      </c>
    </row>
    <row r="929" spans="1:9">
      <c r="A929">
        <v>3025699</v>
      </c>
      <c r="C929" t="s">
        <v>2481</v>
      </c>
      <c r="D929" t="s">
        <v>2482</v>
      </c>
      <c r="E929" t="s">
        <v>250</v>
      </c>
      <c r="F929" t="s">
        <v>279</v>
      </c>
      <c r="G929" t="s">
        <v>1911</v>
      </c>
      <c r="I929">
        <v>3</v>
      </c>
    </row>
    <row r="930" spans="1:9">
      <c r="A930">
        <v>3025700</v>
      </c>
      <c r="C930" t="s">
        <v>2483</v>
      </c>
      <c r="D930" t="s">
        <v>2484</v>
      </c>
      <c r="E930" t="s">
        <v>250</v>
      </c>
      <c r="F930" t="s">
        <v>279</v>
      </c>
      <c r="G930" t="s">
        <v>1911</v>
      </c>
      <c r="I930">
        <v>3</v>
      </c>
    </row>
    <row r="931" spans="1:9">
      <c r="A931">
        <v>3025701</v>
      </c>
      <c r="C931" t="s">
        <v>2485</v>
      </c>
      <c r="D931" t="s">
        <v>2486</v>
      </c>
      <c r="E931" t="s">
        <v>250</v>
      </c>
      <c r="F931" t="s">
        <v>279</v>
      </c>
      <c r="G931" t="s">
        <v>1911</v>
      </c>
      <c r="I931">
        <v>3</v>
      </c>
    </row>
    <row r="932" spans="1:9">
      <c r="A932">
        <v>3025702</v>
      </c>
      <c r="C932" t="s">
        <v>2487</v>
      </c>
      <c r="D932" t="s">
        <v>2488</v>
      </c>
      <c r="E932" t="s">
        <v>250</v>
      </c>
      <c r="F932" t="s">
        <v>279</v>
      </c>
      <c r="G932" t="s">
        <v>1911</v>
      </c>
      <c r="I932">
        <v>3</v>
      </c>
    </row>
    <row r="933" spans="1:9">
      <c r="A933">
        <v>3025703</v>
      </c>
      <c r="C933" t="s">
        <v>2489</v>
      </c>
      <c r="D933" t="s">
        <v>2490</v>
      </c>
      <c r="E933" t="s">
        <v>250</v>
      </c>
      <c r="F933" t="s">
        <v>279</v>
      </c>
      <c r="G933" t="s">
        <v>1911</v>
      </c>
      <c r="I933">
        <v>2</v>
      </c>
    </row>
    <row r="934" spans="1:9">
      <c r="A934">
        <v>3025704</v>
      </c>
      <c r="C934" t="s">
        <v>2491</v>
      </c>
      <c r="D934" t="s">
        <v>2492</v>
      </c>
      <c r="E934" t="s">
        <v>250</v>
      </c>
      <c r="F934" t="s">
        <v>279</v>
      </c>
      <c r="G934" t="s">
        <v>1911</v>
      </c>
      <c r="I934">
        <v>3</v>
      </c>
    </row>
    <row r="935" spans="1:9">
      <c r="A935">
        <v>3025705</v>
      </c>
      <c r="C935" t="s">
        <v>2493</v>
      </c>
      <c r="D935" t="s">
        <v>2494</v>
      </c>
      <c r="E935" t="s">
        <v>250</v>
      </c>
      <c r="F935" t="s">
        <v>279</v>
      </c>
      <c r="G935" t="s">
        <v>1911</v>
      </c>
      <c r="I935">
        <v>3</v>
      </c>
    </row>
    <row r="936" spans="1:9">
      <c r="A936">
        <v>3025706</v>
      </c>
      <c r="C936" t="s">
        <v>2495</v>
      </c>
      <c r="D936" t="s">
        <v>2496</v>
      </c>
      <c r="E936" t="s">
        <v>250</v>
      </c>
      <c r="F936" t="s">
        <v>279</v>
      </c>
      <c r="G936" t="s">
        <v>1911</v>
      </c>
      <c r="I936">
        <v>3</v>
      </c>
    </row>
    <row r="937" spans="1:9">
      <c r="A937">
        <v>3025711</v>
      </c>
      <c r="C937" t="s">
        <v>2497</v>
      </c>
      <c r="D937" t="s">
        <v>2498</v>
      </c>
      <c r="E937" t="s">
        <v>250</v>
      </c>
      <c r="F937" t="s">
        <v>1264</v>
      </c>
      <c r="G937" t="s">
        <v>1265</v>
      </c>
      <c r="I937">
        <v>1</v>
      </c>
    </row>
    <row r="938" spans="1:9">
      <c r="A938">
        <v>3025736</v>
      </c>
      <c r="C938" t="s">
        <v>2499</v>
      </c>
      <c r="D938" t="s">
        <v>2500</v>
      </c>
      <c r="E938" t="s">
        <v>250</v>
      </c>
      <c r="F938" t="s">
        <v>370</v>
      </c>
      <c r="G938" t="s">
        <v>1060</v>
      </c>
      <c r="I938">
        <v>2</v>
      </c>
    </row>
    <row r="939" spans="1:9">
      <c r="A939">
        <v>3025741</v>
      </c>
      <c r="C939" t="s">
        <v>2501</v>
      </c>
      <c r="D939" t="s">
        <v>2502</v>
      </c>
      <c r="E939" t="s">
        <v>250</v>
      </c>
      <c r="F939" t="s">
        <v>370</v>
      </c>
      <c r="G939" t="s">
        <v>2503</v>
      </c>
      <c r="I939">
        <v>2</v>
      </c>
    </row>
    <row r="940" spans="1:9">
      <c r="A940">
        <v>3025855</v>
      </c>
      <c r="C940" t="s">
        <v>2504</v>
      </c>
      <c r="D940" t="s">
        <v>2505</v>
      </c>
      <c r="E940" t="s">
        <v>250</v>
      </c>
      <c r="F940" t="s">
        <v>577</v>
      </c>
      <c r="G940" t="s">
        <v>581</v>
      </c>
      <c r="I940">
        <v>2</v>
      </c>
    </row>
    <row r="941" spans="1:9">
      <c r="A941">
        <v>3025861</v>
      </c>
      <c r="C941" t="s">
        <v>2506</v>
      </c>
      <c r="D941" t="s">
        <v>2507</v>
      </c>
      <c r="E941" t="s">
        <v>250</v>
      </c>
      <c r="F941" t="s">
        <v>336</v>
      </c>
      <c r="G941" t="s">
        <v>2032</v>
      </c>
      <c r="I941">
        <v>2</v>
      </c>
    </row>
    <row r="942" spans="1:9">
      <c r="A942">
        <v>3025862</v>
      </c>
      <c r="C942" t="s">
        <v>2508</v>
      </c>
      <c r="D942" t="s">
        <v>2509</v>
      </c>
      <c r="E942" t="s">
        <v>250</v>
      </c>
      <c r="F942" t="s">
        <v>336</v>
      </c>
      <c r="G942" t="s">
        <v>2032</v>
      </c>
      <c r="I942">
        <v>2</v>
      </c>
    </row>
    <row r="943" spans="1:9">
      <c r="A943">
        <v>3025863</v>
      </c>
      <c r="C943" t="s">
        <v>2510</v>
      </c>
      <c r="D943" t="s">
        <v>2511</v>
      </c>
      <c r="E943" t="s">
        <v>250</v>
      </c>
      <c r="F943" t="s">
        <v>336</v>
      </c>
      <c r="G943" t="s">
        <v>2032</v>
      </c>
      <c r="I943">
        <v>2</v>
      </c>
    </row>
    <row r="944" spans="1:9">
      <c r="A944">
        <v>3025864</v>
      </c>
      <c r="C944" t="s">
        <v>2512</v>
      </c>
      <c r="D944" t="s">
        <v>2513</v>
      </c>
      <c r="E944" t="s">
        <v>250</v>
      </c>
      <c r="F944" t="s">
        <v>336</v>
      </c>
      <c r="G944" t="s">
        <v>2032</v>
      </c>
      <c r="I944">
        <v>2</v>
      </c>
    </row>
    <row r="945" spans="1:9">
      <c r="A945">
        <v>3025881</v>
      </c>
      <c r="C945" t="s">
        <v>2514</v>
      </c>
      <c r="D945" t="s">
        <v>2515</v>
      </c>
      <c r="E945" t="s">
        <v>250</v>
      </c>
      <c r="F945" t="s">
        <v>279</v>
      </c>
      <c r="G945" t="s">
        <v>1294</v>
      </c>
      <c r="I945">
        <v>2</v>
      </c>
    </row>
    <row r="946" spans="1:9">
      <c r="A946">
        <v>3025885</v>
      </c>
      <c r="C946" t="s">
        <v>2516</v>
      </c>
      <c r="D946" t="s">
        <v>2517</v>
      </c>
      <c r="E946" t="s">
        <v>250</v>
      </c>
      <c r="F946" t="s">
        <v>279</v>
      </c>
      <c r="G946" t="s">
        <v>1294</v>
      </c>
      <c r="I946">
        <v>2</v>
      </c>
    </row>
    <row r="947" spans="1:9">
      <c r="A947">
        <v>3025888</v>
      </c>
      <c r="C947" t="s">
        <v>2518</v>
      </c>
      <c r="D947" t="s">
        <v>2519</v>
      </c>
      <c r="E947" t="s">
        <v>250</v>
      </c>
      <c r="F947" t="s">
        <v>279</v>
      </c>
      <c r="G947" t="s">
        <v>1294</v>
      </c>
      <c r="I947">
        <v>2</v>
      </c>
    </row>
    <row r="948" spans="1:9">
      <c r="A948">
        <v>3025902</v>
      </c>
      <c r="C948" t="s">
        <v>2520</v>
      </c>
      <c r="D948" t="s">
        <v>2521</v>
      </c>
      <c r="E948" t="s">
        <v>250</v>
      </c>
      <c r="F948" t="s">
        <v>1264</v>
      </c>
      <c r="G948" t="s">
        <v>1265</v>
      </c>
      <c r="I948">
        <v>2</v>
      </c>
    </row>
    <row r="949" spans="1:9">
      <c r="A949">
        <v>3025933</v>
      </c>
      <c r="C949" t="s">
        <v>2522</v>
      </c>
      <c r="D949" t="s">
        <v>2523</v>
      </c>
      <c r="E949" t="s">
        <v>250</v>
      </c>
      <c r="F949" t="s">
        <v>336</v>
      </c>
      <c r="G949" t="s">
        <v>2392</v>
      </c>
      <c r="I949">
        <v>2</v>
      </c>
    </row>
    <row r="950" spans="1:9">
      <c r="A950">
        <v>3025934</v>
      </c>
      <c r="C950" t="s">
        <v>2524</v>
      </c>
      <c r="D950" t="s">
        <v>2525</v>
      </c>
      <c r="E950" t="s">
        <v>250</v>
      </c>
      <c r="F950" t="s">
        <v>336</v>
      </c>
      <c r="G950" t="s">
        <v>2392</v>
      </c>
      <c r="I950">
        <v>2</v>
      </c>
    </row>
    <row r="951" spans="1:9">
      <c r="A951">
        <v>3025962</v>
      </c>
      <c r="C951" t="s">
        <v>2526</v>
      </c>
      <c r="D951" t="s">
        <v>2527</v>
      </c>
      <c r="E951" t="s">
        <v>250</v>
      </c>
      <c r="F951" t="s">
        <v>336</v>
      </c>
      <c r="G951" t="s">
        <v>1155</v>
      </c>
      <c r="I951">
        <v>2</v>
      </c>
    </row>
    <row r="952" spans="1:9">
      <c r="A952">
        <v>3026034</v>
      </c>
      <c r="C952" t="s">
        <v>2528</v>
      </c>
      <c r="D952" t="s">
        <v>2529</v>
      </c>
      <c r="E952" t="s">
        <v>250</v>
      </c>
      <c r="F952" t="s">
        <v>534</v>
      </c>
      <c r="G952" t="s">
        <v>1555</v>
      </c>
      <c r="I952">
        <v>2</v>
      </c>
    </row>
    <row r="953" spans="1:9">
      <c r="A953">
        <v>3026041</v>
      </c>
      <c r="C953" t="s">
        <v>2530</v>
      </c>
      <c r="D953" t="s">
        <v>2531</v>
      </c>
      <c r="E953" t="s">
        <v>250</v>
      </c>
      <c r="F953" t="s">
        <v>534</v>
      </c>
      <c r="G953" t="s">
        <v>764</v>
      </c>
      <c r="I953">
        <v>2</v>
      </c>
    </row>
    <row r="954" spans="1:9">
      <c r="A954">
        <v>3026044</v>
      </c>
      <c r="C954" t="s">
        <v>2532</v>
      </c>
      <c r="D954" t="s">
        <v>2533</v>
      </c>
      <c r="E954" t="s">
        <v>250</v>
      </c>
      <c r="F954" t="s">
        <v>687</v>
      </c>
      <c r="G954" t="s">
        <v>899</v>
      </c>
      <c r="I954">
        <v>2</v>
      </c>
    </row>
    <row r="955" spans="1:9">
      <c r="A955">
        <v>3026046</v>
      </c>
      <c r="C955" t="s">
        <v>2534</v>
      </c>
      <c r="D955" t="s">
        <v>2535</v>
      </c>
      <c r="E955" t="s">
        <v>250</v>
      </c>
      <c r="F955" t="s">
        <v>687</v>
      </c>
      <c r="G955" t="s">
        <v>899</v>
      </c>
      <c r="I955">
        <v>2</v>
      </c>
    </row>
    <row r="956" spans="1:9">
      <c r="A956">
        <v>3026059</v>
      </c>
      <c r="C956" t="s">
        <v>2536</v>
      </c>
      <c r="D956" t="s">
        <v>2537</v>
      </c>
      <c r="E956" t="s">
        <v>250</v>
      </c>
      <c r="F956" t="s">
        <v>259</v>
      </c>
      <c r="G956" t="s">
        <v>1337</v>
      </c>
      <c r="I956">
        <v>2</v>
      </c>
    </row>
    <row r="957" spans="1:9">
      <c r="A957">
        <v>3026122</v>
      </c>
      <c r="C957" t="s">
        <v>2538</v>
      </c>
      <c r="D957" t="s">
        <v>2539</v>
      </c>
      <c r="E957" t="s">
        <v>250</v>
      </c>
      <c r="F957" t="s">
        <v>259</v>
      </c>
      <c r="G957" t="s">
        <v>661</v>
      </c>
      <c r="I957">
        <v>2</v>
      </c>
    </row>
    <row r="958" spans="1:9">
      <c r="A958">
        <v>3026146</v>
      </c>
      <c r="C958" t="s">
        <v>2540</v>
      </c>
      <c r="D958" t="s">
        <v>2541</v>
      </c>
      <c r="E958" t="s">
        <v>250</v>
      </c>
      <c r="F958" t="s">
        <v>286</v>
      </c>
      <c r="G958" t="s">
        <v>2168</v>
      </c>
      <c r="I958">
        <v>3</v>
      </c>
    </row>
    <row r="959" spans="1:9">
      <c r="A959">
        <v>3026149</v>
      </c>
      <c r="C959" t="s">
        <v>2542</v>
      </c>
      <c r="D959" t="s">
        <v>2543</v>
      </c>
      <c r="E959" t="s">
        <v>250</v>
      </c>
      <c r="F959" t="s">
        <v>534</v>
      </c>
      <c r="G959" t="s">
        <v>535</v>
      </c>
      <c r="I959">
        <v>2</v>
      </c>
    </row>
    <row r="960" spans="1:9">
      <c r="A960">
        <v>3026177</v>
      </c>
      <c r="C960" t="s">
        <v>2544</v>
      </c>
      <c r="D960" t="s">
        <v>2545</v>
      </c>
      <c r="E960" t="s">
        <v>250</v>
      </c>
      <c r="F960" t="s">
        <v>906</v>
      </c>
      <c r="G960" t="s">
        <v>2546</v>
      </c>
      <c r="I960">
        <v>3</v>
      </c>
    </row>
    <row r="961" spans="1:9">
      <c r="A961">
        <v>3026197</v>
      </c>
      <c r="C961" t="s">
        <v>2547</v>
      </c>
      <c r="D961" t="s">
        <v>2548</v>
      </c>
      <c r="E961" t="s">
        <v>250</v>
      </c>
      <c r="F961" t="s">
        <v>377</v>
      </c>
      <c r="G961" t="s">
        <v>378</v>
      </c>
      <c r="I961">
        <v>2</v>
      </c>
    </row>
    <row r="962" spans="1:9">
      <c r="A962">
        <v>3026275</v>
      </c>
      <c r="C962" t="s">
        <v>2549</v>
      </c>
      <c r="D962" t="s">
        <v>2550</v>
      </c>
      <c r="E962" t="s">
        <v>250</v>
      </c>
      <c r="F962" t="s">
        <v>340</v>
      </c>
      <c r="G962" t="s">
        <v>1345</v>
      </c>
      <c r="I962">
        <v>3</v>
      </c>
    </row>
    <row r="963" spans="1:9">
      <c r="A963">
        <v>3026411</v>
      </c>
      <c r="C963" t="s">
        <v>2551</v>
      </c>
      <c r="D963" t="s">
        <v>2552</v>
      </c>
      <c r="E963" t="s">
        <v>250</v>
      </c>
      <c r="F963" t="s">
        <v>336</v>
      </c>
      <c r="G963" t="s">
        <v>1155</v>
      </c>
      <c r="I963">
        <v>1</v>
      </c>
    </row>
    <row r="964" spans="1:9">
      <c r="A964">
        <v>3026413</v>
      </c>
      <c r="C964" t="s">
        <v>2553</v>
      </c>
      <c r="D964" t="s">
        <v>2554</v>
      </c>
      <c r="E964" t="s">
        <v>250</v>
      </c>
      <c r="F964" t="s">
        <v>336</v>
      </c>
      <c r="G964" t="s">
        <v>1155</v>
      </c>
      <c r="I964">
        <v>1</v>
      </c>
    </row>
    <row r="965" spans="1:9">
      <c r="A965">
        <v>3026417</v>
      </c>
      <c r="C965" t="s">
        <v>2555</v>
      </c>
      <c r="D965" t="s">
        <v>2556</v>
      </c>
      <c r="E965" t="s">
        <v>250</v>
      </c>
      <c r="F965" t="s">
        <v>336</v>
      </c>
      <c r="G965" t="s">
        <v>1155</v>
      </c>
      <c r="I965">
        <v>1</v>
      </c>
    </row>
    <row r="966" spans="1:9">
      <c r="A966">
        <v>3026425</v>
      </c>
      <c r="B966">
        <v>308654</v>
      </c>
      <c r="C966" t="s">
        <v>2557</v>
      </c>
      <c r="D966" t="s">
        <v>2558</v>
      </c>
      <c r="E966" t="s">
        <v>250</v>
      </c>
      <c r="F966" t="s">
        <v>359</v>
      </c>
      <c r="G966" t="s">
        <v>569</v>
      </c>
      <c r="I966">
        <v>2</v>
      </c>
    </row>
    <row r="967" spans="1:9">
      <c r="A967">
        <v>3026436</v>
      </c>
      <c r="C967" t="s">
        <v>2559</v>
      </c>
      <c r="D967" t="s">
        <v>2560</v>
      </c>
      <c r="E967" t="s">
        <v>250</v>
      </c>
      <c r="F967" t="s">
        <v>301</v>
      </c>
      <c r="G967" t="s">
        <v>302</v>
      </c>
      <c r="I967">
        <v>3</v>
      </c>
    </row>
    <row r="968" spans="1:9">
      <c r="A968">
        <v>3026452</v>
      </c>
      <c r="C968" t="s">
        <v>2561</v>
      </c>
      <c r="D968" t="s">
        <v>2562</v>
      </c>
      <c r="E968" t="s">
        <v>250</v>
      </c>
      <c r="F968" t="s">
        <v>293</v>
      </c>
      <c r="G968" t="s">
        <v>2563</v>
      </c>
      <c r="I968">
        <v>1</v>
      </c>
    </row>
    <row r="969" spans="1:9">
      <c r="A969">
        <v>3026487</v>
      </c>
      <c r="C969" t="s">
        <v>2564</v>
      </c>
      <c r="D969" t="s">
        <v>2565</v>
      </c>
      <c r="E969" t="s">
        <v>250</v>
      </c>
      <c r="F969" t="s">
        <v>336</v>
      </c>
      <c r="G969" t="s">
        <v>2032</v>
      </c>
      <c r="I969">
        <v>1</v>
      </c>
    </row>
    <row r="970" spans="1:9">
      <c r="A970">
        <v>3026488</v>
      </c>
      <c r="C970" t="s">
        <v>2566</v>
      </c>
      <c r="D970" t="s">
        <v>2567</v>
      </c>
      <c r="E970" t="s">
        <v>250</v>
      </c>
      <c r="F970" t="s">
        <v>336</v>
      </c>
      <c r="G970" t="s">
        <v>2032</v>
      </c>
      <c r="I970">
        <v>1</v>
      </c>
    </row>
    <row r="971" spans="1:9">
      <c r="A971">
        <v>3026489</v>
      </c>
      <c r="C971" t="s">
        <v>2568</v>
      </c>
      <c r="D971" t="s">
        <v>2569</v>
      </c>
      <c r="E971" t="s">
        <v>250</v>
      </c>
      <c r="F971" t="s">
        <v>336</v>
      </c>
      <c r="G971" t="s">
        <v>2032</v>
      </c>
      <c r="I971">
        <v>1</v>
      </c>
    </row>
    <row r="972" spans="1:9">
      <c r="A972">
        <v>3026490</v>
      </c>
      <c r="C972" t="s">
        <v>2570</v>
      </c>
      <c r="D972" t="s">
        <v>2571</v>
      </c>
      <c r="E972" t="s">
        <v>250</v>
      </c>
      <c r="F972" t="s">
        <v>336</v>
      </c>
      <c r="G972" t="s">
        <v>2032</v>
      </c>
      <c r="I972">
        <v>1</v>
      </c>
    </row>
    <row r="973" spans="1:9">
      <c r="A973">
        <v>3026560</v>
      </c>
      <c r="C973" t="s">
        <v>2572</v>
      </c>
      <c r="D973" t="s">
        <v>2573</v>
      </c>
      <c r="E973" t="s">
        <v>250</v>
      </c>
      <c r="F973" t="s">
        <v>251</v>
      </c>
      <c r="G973" t="s">
        <v>2574</v>
      </c>
      <c r="I973">
        <v>1</v>
      </c>
    </row>
    <row r="974" spans="1:9">
      <c r="A974">
        <v>3026605</v>
      </c>
      <c r="C974" t="s">
        <v>2575</v>
      </c>
      <c r="D974" t="s">
        <v>2576</v>
      </c>
      <c r="E974" t="s">
        <v>250</v>
      </c>
      <c r="F974" t="s">
        <v>340</v>
      </c>
      <c r="G974" t="s">
        <v>341</v>
      </c>
      <c r="I974">
        <v>1</v>
      </c>
    </row>
    <row r="975" spans="1:9">
      <c r="A975">
        <v>3026633</v>
      </c>
      <c r="C975" t="s">
        <v>2577</v>
      </c>
      <c r="D975" t="s">
        <v>2578</v>
      </c>
      <c r="E975" t="s">
        <v>250</v>
      </c>
      <c r="F975" t="s">
        <v>279</v>
      </c>
      <c r="G975" t="s">
        <v>1294</v>
      </c>
      <c r="I975">
        <v>1</v>
      </c>
    </row>
    <row r="976" spans="1:9">
      <c r="A976">
        <v>3026634</v>
      </c>
      <c r="C976" t="s">
        <v>2579</v>
      </c>
      <c r="D976" t="s">
        <v>2580</v>
      </c>
      <c r="E976" t="s">
        <v>250</v>
      </c>
      <c r="F976" t="s">
        <v>279</v>
      </c>
      <c r="G976" t="s">
        <v>1294</v>
      </c>
      <c r="I976">
        <v>1</v>
      </c>
    </row>
    <row r="977" spans="1:9">
      <c r="A977">
        <v>3026635</v>
      </c>
      <c r="C977" t="s">
        <v>2581</v>
      </c>
      <c r="D977" t="s">
        <v>2582</v>
      </c>
      <c r="E977" t="s">
        <v>250</v>
      </c>
      <c r="F977" t="s">
        <v>279</v>
      </c>
      <c r="G977" t="s">
        <v>1294</v>
      </c>
      <c r="I977">
        <v>1</v>
      </c>
    </row>
    <row r="978" spans="1:9">
      <c r="A978">
        <v>3026636</v>
      </c>
      <c r="C978" t="s">
        <v>2583</v>
      </c>
      <c r="D978" t="s">
        <v>2584</v>
      </c>
      <c r="E978" t="s">
        <v>250</v>
      </c>
      <c r="F978" t="s">
        <v>279</v>
      </c>
      <c r="G978" t="s">
        <v>1294</v>
      </c>
      <c r="I978">
        <v>1</v>
      </c>
    </row>
    <row r="979" spans="1:9">
      <c r="A979">
        <v>3026653</v>
      </c>
      <c r="C979" t="s">
        <v>2585</v>
      </c>
      <c r="D979" t="s">
        <v>2586</v>
      </c>
      <c r="E979" t="s">
        <v>250</v>
      </c>
      <c r="F979" t="s">
        <v>321</v>
      </c>
      <c r="G979" t="s">
        <v>2587</v>
      </c>
      <c r="I979">
        <v>2</v>
      </c>
    </row>
    <row r="980" spans="1:9">
      <c r="A980">
        <v>3026699</v>
      </c>
      <c r="C980" t="s">
        <v>2588</v>
      </c>
      <c r="D980" t="s">
        <v>2589</v>
      </c>
      <c r="E980" t="s">
        <v>250</v>
      </c>
      <c r="F980" t="s">
        <v>336</v>
      </c>
      <c r="G980" t="s">
        <v>2590</v>
      </c>
      <c r="I980">
        <v>1</v>
      </c>
    </row>
    <row r="981" spans="1:9">
      <c r="A981">
        <v>3026700</v>
      </c>
      <c r="C981" t="s">
        <v>2591</v>
      </c>
      <c r="D981" t="s">
        <v>2592</v>
      </c>
      <c r="E981" t="s">
        <v>250</v>
      </c>
      <c r="F981" t="s">
        <v>259</v>
      </c>
      <c r="G981" t="s">
        <v>1278</v>
      </c>
      <c r="I981">
        <v>1</v>
      </c>
    </row>
    <row r="982" spans="1:9">
      <c r="A982">
        <v>3026797</v>
      </c>
      <c r="C982" t="s">
        <v>2593</v>
      </c>
      <c r="D982" t="s">
        <v>2594</v>
      </c>
      <c r="E982" t="s">
        <v>250</v>
      </c>
      <c r="F982" t="s">
        <v>259</v>
      </c>
      <c r="G982" t="s">
        <v>470</v>
      </c>
      <c r="I982">
        <v>1</v>
      </c>
    </row>
    <row r="983" spans="1:9">
      <c r="A983">
        <v>3026801</v>
      </c>
      <c r="C983" t="s">
        <v>2595</v>
      </c>
      <c r="D983" t="s">
        <v>2596</v>
      </c>
      <c r="E983" t="s">
        <v>250</v>
      </c>
      <c r="F983" t="s">
        <v>336</v>
      </c>
      <c r="G983" t="s">
        <v>1155</v>
      </c>
      <c r="I983">
        <v>1</v>
      </c>
    </row>
    <row r="984" spans="1:9">
      <c r="A984">
        <v>3026868</v>
      </c>
      <c r="C984" t="s">
        <v>2597</v>
      </c>
      <c r="D984" t="s">
        <v>2598</v>
      </c>
      <c r="E984" t="s">
        <v>250</v>
      </c>
      <c r="F984" t="s">
        <v>370</v>
      </c>
      <c r="G984" t="s">
        <v>1060</v>
      </c>
      <c r="I984">
        <v>1</v>
      </c>
    </row>
    <row r="985" spans="1:9">
      <c r="A985">
        <v>3026869</v>
      </c>
      <c r="C985" t="s">
        <v>2599</v>
      </c>
      <c r="D985" t="s">
        <v>2600</v>
      </c>
      <c r="E985" t="s">
        <v>250</v>
      </c>
      <c r="F985" t="s">
        <v>370</v>
      </c>
      <c r="G985" t="s">
        <v>1060</v>
      </c>
      <c r="I985">
        <v>1</v>
      </c>
    </row>
    <row r="986" spans="1:9">
      <c r="A986">
        <v>3026912</v>
      </c>
      <c r="C986" t="s">
        <v>2601</v>
      </c>
      <c r="D986" t="s">
        <v>2602</v>
      </c>
      <c r="E986" t="s">
        <v>250</v>
      </c>
      <c r="F986" t="s">
        <v>336</v>
      </c>
      <c r="G986" t="s">
        <v>2392</v>
      </c>
      <c r="I986">
        <v>1</v>
      </c>
    </row>
    <row r="987" spans="1:9">
      <c r="A987">
        <v>3026913</v>
      </c>
      <c r="C987" t="s">
        <v>2603</v>
      </c>
      <c r="D987" t="s">
        <v>2604</v>
      </c>
      <c r="E987" t="s">
        <v>250</v>
      </c>
      <c r="F987" t="s">
        <v>336</v>
      </c>
      <c r="G987" t="s">
        <v>2392</v>
      </c>
      <c r="I987">
        <v>1</v>
      </c>
    </row>
    <row r="988" spans="1:9">
      <c r="A988">
        <v>3026946</v>
      </c>
      <c r="C988" t="s">
        <v>2605</v>
      </c>
      <c r="D988" t="s">
        <v>2606</v>
      </c>
      <c r="E988" t="s">
        <v>250</v>
      </c>
      <c r="F988" t="s">
        <v>259</v>
      </c>
      <c r="G988" t="s">
        <v>661</v>
      </c>
      <c r="I988">
        <v>1</v>
      </c>
    </row>
    <row r="989" spans="1:9">
      <c r="A989">
        <v>3026948</v>
      </c>
      <c r="C989" t="s">
        <v>2607</v>
      </c>
      <c r="D989" t="s">
        <v>2608</v>
      </c>
      <c r="E989" t="s">
        <v>250</v>
      </c>
      <c r="F989" t="s">
        <v>259</v>
      </c>
      <c r="G989" t="s">
        <v>661</v>
      </c>
      <c r="I989">
        <v>1</v>
      </c>
    </row>
    <row r="990" spans="1:9">
      <c r="A990">
        <v>3026949</v>
      </c>
      <c r="C990" t="s">
        <v>2609</v>
      </c>
      <c r="D990" t="s">
        <v>2610</v>
      </c>
      <c r="E990" t="s">
        <v>250</v>
      </c>
      <c r="F990" t="s">
        <v>259</v>
      </c>
      <c r="G990" t="s">
        <v>661</v>
      </c>
      <c r="I990">
        <v>1</v>
      </c>
    </row>
    <row r="991" spans="1:9">
      <c r="A991">
        <v>3026950</v>
      </c>
      <c r="C991" t="s">
        <v>2611</v>
      </c>
      <c r="D991" t="s">
        <v>2612</v>
      </c>
      <c r="E991" t="s">
        <v>250</v>
      </c>
      <c r="F991" t="s">
        <v>259</v>
      </c>
      <c r="G991" t="s">
        <v>661</v>
      </c>
      <c r="I991">
        <v>1</v>
      </c>
    </row>
    <row r="992" spans="1:9">
      <c r="A992">
        <v>3026955</v>
      </c>
      <c r="C992" t="s">
        <v>2613</v>
      </c>
      <c r="D992" t="s">
        <v>2614</v>
      </c>
      <c r="E992" t="s">
        <v>250</v>
      </c>
      <c r="F992" t="s">
        <v>534</v>
      </c>
      <c r="G992" t="s">
        <v>1555</v>
      </c>
      <c r="I992">
        <v>1</v>
      </c>
    </row>
    <row r="993" spans="1:9">
      <c r="A993">
        <v>3026956</v>
      </c>
      <c r="C993" t="s">
        <v>2615</v>
      </c>
      <c r="D993" t="s">
        <v>2616</v>
      </c>
      <c r="E993" t="s">
        <v>250</v>
      </c>
      <c r="F993" t="s">
        <v>534</v>
      </c>
      <c r="G993" t="s">
        <v>1555</v>
      </c>
      <c r="I993">
        <v>1</v>
      </c>
    </row>
    <row r="994" spans="1:9">
      <c r="A994">
        <v>3026962</v>
      </c>
      <c r="C994" t="s">
        <v>2617</v>
      </c>
      <c r="D994" t="s">
        <v>2618</v>
      </c>
      <c r="E994" t="s">
        <v>250</v>
      </c>
      <c r="F994" t="s">
        <v>534</v>
      </c>
      <c r="G994" t="s">
        <v>535</v>
      </c>
      <c r="I994">
        <v>1</v>
      </c>
    </row>
    <row r="995" spans="1:9">
      <c r="A995">
        <v>3026987</v>
      </c>
      <c r="C995" t="s">
        <v>2619</v>
      </c>
      <c r="D995" t="s">
        <v>2620</v>
      </c>
      <c r="E995" t="s">
        <v>250</v>
      </c>
      <c r="F995" t="s">
        <v>577</v>
      </c>
      <c r="G995" t="s">
        <v>581</v>
      </c>
      <c r="I995">
        <v>1</v>
      </c>
    </row>
    <row r="996" spans="1:9">
      <c r="A996">
        <v>3026997</v>
      </c>
      <c r="C996" t="s">
        <v>2621</v>
      </c>
      <c r="D996" t="s">
        <v>2622</v>
      </c>
      <c r="E996" t="s">
        <v>250</v>
      </c>
      <c r="F996" t="s">
        <v>259</v>
      </c>
      <c r="G996" t="s">
        <v>267</v>
      </c>
      <c r="I996">
        <v>1</v>
      </c>
    </row>
    <row r="997" spans="1:9">
      <c r="A997">
        <v>3027065</v>
      </c>
      <c r="C997" t="s">
        <v>2623</v>
      </c>
      <c r="D997" t="s">
        <v>2624</v>
      </c>
      <c r="E997" t="s">
        <v>250</v>
      </c>
      <c r="F997" t="s">
        <v>259</v>
      </c>
      <c r="G997" t="s">
        <v>1337</v>
      </c>
      <c r="I997">
        <v>1</v>
      </c>
    </row>
    <row r="998" spans="1:9">
      <c r="A998">
        <v>3027076</v>
      </c>
      <c r="C998" t="s">
        <v>2625</v>
      </c>
      <c r="D998" t="s">
        <v>2626</v>
      </c>
      <c r="E998" t="s">
        <v>250</v>
      </c>
      <c r="F998" t="s">
        <v>259</v>
      </c>
      <c r="G998" t="s">
        <v>470</v>
      </c>
      <c r="I998">
        <v>1</v>
      </c>
    </row>
    <row r="999" spans="1:9">
      <c r="A999">
        <v>3027124</v>
      </c>
      <c r="C999" t="s">
        <v>2627</v>
      </c>
      <c r="D999" t="s">
        <v>2628</v>
      </c>
      <c r="E999" t="s">
        <v>250</v>
      </c>
      <c r="F999" t="s">
        <v>982</v>
      </c>
      <c r="G999" t="s">
        <v>1948</v>
      </c>
      <c r="I999">
        <v>1</v>
      </c>
    </row>
    <row r="1000" spans="1:9">
      <c r="A1000">
        <v>3027163</v>
      </c>
      <c r="C1000" t="s">
        <v>2629</v>
      </c>
      <c r="D1000" t="s">
        <v>2630</v>
      </c>
      <c r="E1000" t="s">
        <v>250</v>
      </c>
      <c r="F1000" t="s">
        <v>259</v>
      </c>
      <c r="G1000" t="s">
        <v>2304</v>
      </c>
      <c r="I1000">
        <v>2</v>
      </c>
    </row>
    <row r="1001" spans="1:9">
      <c r="A1001">
        <v>3027175</v>
      </c>
      <c r="B1001">
        <v>308697</v>
      </c>
      <c r="C1001" t="s">
        <v>2631</v>
      </c>
      <c r="D1001" t="s">
        <v>2632</v>
      </c>
      <c r="E1001" t="s">
        <v>250</v>
      </c>
      <c r="F1001" t="s">
        <v>259</v>
      </c>
      <c r="G1001" t="s">
        <v>1401</v>
      </c>
      <c r="I1001">
        <v>1</v>
      </c>
    </row>
    <row r="1002" spans="1:9">
      <c r="A1002">
        <v>3027189</v>
      </c>
      <c r="C1002" t="s">
        <v>2633</v>
      </c>
      <c r="D1002" t="s">
        <v>2634</v>
      </c>
      <c r="E1002" t="s">
        <v>250</v>
      </c>
      <c r="F1002" t="s">
        <v>259</v>
      </c>
      <c r="G1002" t="s">
        <v>470</v>
      </c>
      <c r="I1002">
        <v>2</v>
      </c>
    </row>
    <row r="1003" spans="1:9">
      <c r="A1003">
        <v>3027209</v>
      </c>
      <c r="C1003" t="s">
        <v>2635</v>
      </c>
      <c r="D1003" t="s">
        <v>2636</v>
      </c>
      <c r="E1003" t="s">
        <v>250</v>
      </c>
      <c r="F1003" t="s">
        <v>534</v>
      </c>
      <c r="G1003" t="s">
        <v>2637</v>
      </c>
      <c r="I1003">
        <v>1</v>
      </c>
    </row>
    <row r="1004" spans="1:9">
      <c r="A1004" t="s">
        <v>2638</v>
      </c>
    </row>
    <row r="1005" spans="1:9">
      <c r="A1005">
        <v>1308479</v>
      </c>
      <c r="B1005">
        <v>3300894</v>
      </c>
      <c r="C1005" t="s">
        <v>2639</v>
      </c>
      <c r="D1005" t="s">
        <v>2640</v>
      </c>
      <c r="E1005" t="s">
        <v>250</v>
      </c>
      <c r="F1005" t="s">
        <v>297</v>
      </c>
      <c r="G1005" t="s">
        <v>305</v>
      </c>
      <c r="I1005">
        <v>3</v>
      </c>
    </row>
    <row r="1006" spans="1:9">
      <c r="A1006">
        <v>1308480</v>
      </c>
      <c r="C1006" t="s">
        <v>2641</v>
      </c>
      <c r="D1006" t="s">
        <v>2642</v>
      </c>
      <c r="E1006" t="s">
        <v>250</v>
      </c>
      <c r="F1006" t="s">
        <v>270</v>
      </c>
      <c r="G1006" t="s">
        <v>2643</v>
      </c>
      <c r="I1006">
        <v>2</v>
      </c>
    </row>
    <row r="1007" spans="1:9">
      <c r="A1007">
        <v>1308488</v>
      </c>
      <c r="B1007">
        <v>3300966</v>
      </c>
      <c r="C1007" t="s">
        <v>2644</v>
      </c>
      <c r="D1007" t="s">
        <v>2645</v>
      </c>
      <c r="E1007" t="s">
        <v>250</v>
      </c>
      <c r="F1007" t="s">
        <v>332</v>
      </c>
      <c r="G1007" t="s">
        <v>2646</v>
      </c>
      <c r="I1007">
        <v>3</v>
      </c>
    </row>
    <row r="1008" spans="1:9">
      <c r="A1008">
        <v>1308495</v>
      </c>
      <c r="C1008" t="s">
        <v>2647</v>
      </c>
      <c r="D1008" t="s">
        <v>2648</v>
      </c>
      <c r="E1008" t="s">
        <v>250</v>
      </c>
      <c r="F1008" t="s">
        <v>297</v>
      </c>
      <c r="G1008" t="s">
        <v>305</v>
      </c>
      <c r="I1008">
        <v>3</v>
      </c>
    </row>
    <row r="1009" spans="1:9">
      <c r="A1009">
        <v>1308497</v>
      </c>
      <c r="B1009">
        <v>3300917</v>
      </c>
      <c r="C1009" t="s">
        <v>2649</v>
      </c>
      <c r="D1009" t="s">
        <v>2650</v>
      </c>
      <c r="E1009" t="s">
        <v>250</v>
      </c>
      <c r="F1009" t="s">
        <v>297</v>
      </c>
      <c r="G1009" t="s">
        <v>313</v>
      </c>
      <c r="I1009">
        <v>3</v>
      </c>
    </row>
    <row r="1010" spans="1:9">
      <c r="A1010">
        <v>1308498</v>
      </c>
      <c r="B1010">
        <v>3300919</v>
      </c>
      <c r="C1010" t="s">
        <v>2651</v>
      </c>
      <c r="D1010" t="s">
        <v>2652</v>
      </c>
      <c r="E1010" t="s">
        <v>250</v>
      </c>
      <c r="F1010" t="s">
        <v>297</v>
      </c>
      <c r="G1010" t="s">
        <v>313</v>
      </c>
      <c r="I1010">
        <v>3</v>
      </c>
    </row>
    <row r="1011" spans="1:9">
      <c r="A1011">
        <v>1308501</v>
      </c>
      <c r="B1011">
        <v>3300905</v>
      </c>
      <c r="C1011" t="s">
        <v>2653</v>
      </c>
      <c r="D1011" t="s">
        <v>2654</v>
      </c>
      <c r="E1011" t="s">
        <v>250</v>
      </c>
      <c r="F1011" t="s">
        <v>297</v>
      </c>
      <c r="G1011" t="s">
        <v>313</v>
      </c>
      <c r="I1011">
        <v>3</v>
      </c>
    </row>
    <row r="1012" spans="1:9">
      <c r="A1012">
        <v>1308502</v>
      </c>
      <c r="B1012">
        <v>3300883</v>
      </c>
      <c r="C1012" t="s">
        <v>2655</v>
      </c>
      <c r="D1012" t="s">
        <v>2656</v>
      </c>
      <c r="E1012" t="s">
        <v>250</v>
      </c>
      <c r="F1012" t="s">
        <v>297</v>
      </c>
      <c r="G1012" t="s">
        <v>313</v>
      </c>
      <c r="I1012">
        <v>3</v>
      </c>
    </row>
    <row r="1013" spans="1:9">
      <c r="A1013">
        <v>1308505</v>
      </c>
      <c r="B1013">
        <v>3300893</v>
      </c>
      <c r="C1013" t="s">
        <v>2657</v>
      </c>
      <c r="D1013" t="s">
        <v>2658</v>
      </c>
      <c r="E1013" t="s">
        <v>250</v>
      </c>
      <c r="F1013" t="s">
        <v>297</v>
      </c>
      <c r="G1013" t="s">
        <v>305</v>
      </c>
      <c r="I1013">
        <v>3</v>
      </c>
    </row>
    <row r="1014" spans="1:9">
      <c r="A1014">
        <v>1308510</v>
      </c>
      <c r="B1014">
        <v>3300888</v>
      </c>
      <c r="C1014" t="s">
        <v>2659</v>
      </c>
      <c r="D1014" t="s">
        <v>2660</v>
      </c>
      <c r="E1014" t="s">
        <v>250</v>
      </c>
      <c r="F1014" t="s">
        <v>297</v>
      </c>
      <c r="G1014" t="s">
        <v>305</v>
      </c>
      <c r="I1014">
        <v>3</v>
      </c>
    </row>
    <row r="1015" spans="1:9">
      <c r="A1015">
        <v>1308515</v>
      </c>
      <c r="B1015">
        <v>3300899</v>
      </c>
      <c r="C1015" t="s">
        <v>2661</v>
      </c>
      <c r="D1015" t="s">
        <v>2662</v>
      </c>
      <c r="E1015" t="s">
        <v>250</v>
      </c>
      <c r="F1015" t="s">
        <v>297</v>
      </c>
      <c r="G1015" t="s">
        <v>308</v>
      </c>
      <c r="I1015">
        <v>3</v>
      </c>
    </row>
    <row r="1016" spans="1:9">
      <c r="A1016">
        <v>1308516</v>
      </c>
      <c r="B1016">
        <v>3300906</v>
      </c>
      <c r="C1016" t="s">
        <v>2663</v>
      </c>
      <c r="D1016" t="s">
        <v>2664</v>
      </c>
      <c r="E1016" t="s">
        <v>250</v>
      </c>
      <c r="F1016" t="s">
        <v>297</v>
      </c>
      <c r="G1016" t="s">
        <v>313</v>
      </c>
      <c r="I1016">
        <v>3</v>
      </c>
    </row>
    <row r="1017" spans="1:9">
      <c r="A1017">
        <v>1308520</v>
      </c>
      <c r="C1017" t="s">
        <v>2665</v>
      </c>
      <c r="D1017" t="s">
        <v>2666</v>
      </c>
      <c r="E1017" t="s">
        <v>250</v>
      </c>
      <c r="F1017" t="s">
        <v>297</v>
      </c>
      <c r="G1017" t="s">
        <v>305</v>
      </c>
      <c r="I1017">
        <v>3</v>
      </c>
    </row>
    <row r="1018" spans="1:9">
      <c r="A1018">
        <v>1308521</v>
      </c>
      <c r="B1018">
        <v>3300885</v>
      </c>
      <c r="C1018" t="s">
        <v>2667</v>
      </c>
      <c r="D1018" t="s">
        <v>2668</v>
      </c>
      <c r="E1018" t="s">
        <v>250</v>
      </c>
      <c r="F1018" t="s">
        <v>297</v>
      </c>
      <c r="G1018" t="s">
        <v>305</v>
      </c>
      <c r="I1018">
        <v>3</v>
      </c>
    </row>
    <row r="1019" spans="1:9">
      <c r="A1019">
        <v>1308525</v>
      </c>
      <c r="C1019" t="s">
        <v>2669</v>
      </c>
      <c r="D1019" t="s">
        <v>2670</v>
      </c>
      <c r="E1019" t="s">
        <v>250</v>
      </c>
      <c r="F1019" t="s">
        <v>297</v>
      </c>
      <c r="G1019" t="s">
        <v>305</v>
      </c>
      <c r="I1019">
        <v>3</v>
      </c>
    </row>
    <row r="1020" spans="1:9">
      <c r="A1020">
        <v>1308540</v>
      </c>
      <c r="C1020" t="s">
        <v>2671</v>
      </c>
      <c r="D1020" t="s">
        <v>2672</v>
      </c>
      <c r="E1020" t="s">
        <v>250</v>
      </c>
      <c r="F1020" t="s">
        <v>325</v>
      </c>
      <c r="G1020" t="s">
        <v>326</v>
      </c>
      <c r="I1020">
        <v>3</v>
      </c>
    </row>
    <row r="1021" spans="1:9">
      <c r="A1021">
        <v>1308542</v>
      </c>
      <c r="C1021" t="s">
        <v>2673</v>
      </c>
      <c r="D1021" t="s">
        <v>2674</v>
      </c>
      <c r="E1021" t="s">
        <v>250</v>
      </c>
      <c r="F1021" t="s">
        <v>325</v>
      </c>
      <c r="G1021" t="s">
        <v>326</v>
      </c>
      <c r="I1021">
        <v>3</v>
      </c>
    </row>
    <row r="1022" spans="1:9">
      <c r="A1022">
        <v>1308569</v>
      </c>
      <c r="C1022" t="s">
        <v>2675</v>
      </c>
      <c r="D1022" t="s">
        <v>2676</v>
      </c>
      <c r="E1022" t="s">
        <v>250</v>
      </c>
      <c r="F1022" t="s">
        <v>347</v>
      </c>
      <c r="G1022" t="s">
        <v>2677</v>
      </c>
      <c r="I1022">
        <v>3</v>
      </c>
    </row>
    <row r="1023" spans="1:9">
      <c r="A1023">
        <v>1308609</v>
      </c>
      <c r="C1023" t="s">
        <v>2678</v>
      </c>
      <c r="D1023" t="s">
        <v>2679</v>
      </c>
      <c r="E1023" t="s">
        <v>250</v>
      </c>
      <c r="F1023" t="s">
        <v>325</v>
      </c>
      <c r="G1023" t="s">
        <v>2680</v>
      </c>
      <c r="I1023">
        <v>3</v>
      </c>
    </row>
    <row r="1024" spans="1:9">
      <c r="A1024">
        <v>1308636</v>
      </c>
      <c r="B1024">
        <v>3300900</v>
      </c>
      <c r="C1024" t="s">
        <v>2681</v>
      </c>
      <c r="D1024" t="s">
        <v>2682</v>
      </c>
      <c r="E1024" t="s">
        <v>250</v>
      </c>
      <c r="F1024" t="s">
        <v>321</v>
      </c>
      <c r="G1024" t="s">
        <v>351</v>
      </c>
      <c r="I1024">
        <v>3</v>
      </c>
    </row>
    <row r="1025" spans="1:9">
      <c r="A1025">
        <v>1308655</v>
      </c>
      <c r="C1025" t="s">
        <v>2683</v>
      </c>
      <c r="D1025" t="s">
        <v>2684</v>
      </c>
      <c r="E1025" t="s">
        <v>250</v>
      </c>
      <c r="F1025" t="s">
        <v>408</v>
      </c>
      <c r="G1025" t="s">
        <v>2685</v>
      </c>
      <c r="I1025">
        <v>3</v>
      </c>
    </row>
    <row r="1026" spans="1:9">
      <c r="A1026">
        <v>1308667</v>
      </c>
      <c r="B1026">
        <v>3300940</v>
      </c>
      <c r="C1026" t="s">
        <v>2686</v>
      </c>
      <c r="D1026" t="s">
        <v>2687</v>
      </c>
      <c r="E1026" t="s">
        <v>250</v>
      </c>
      <c r="F1026" t="s">
        <v>408</v>
      </c>
      <c r="G1026" t="s">
        <v>607</v>
      </c>
      <c r="I1026">
        <v>3</v>
      </c>
    </row>
    <row r="1027" spans="1:9">
      <c r="A1027">
        <v>1308719</v>
      </c>
      <c r="B1027">
        <v>3300895</v>
      </c>
      <c r="C1027" t="s">
        <v>2688</v>
      </c>
      <c r="D1027" t="s">
        <v>2689</v>
      </c>
      <c r="E1027" t="s">
        <v>250</v>
      </c>
      <c r="F1027" t="s">
        <v>347</v>
      </c>
      <c r="G1027" t="s">
        <v>388</v>
      </c>
      <c r="I1027">
        <v>3</v>
      </c>
    </row>
    <row r="1028" spans="1:9">
      <c r="A1028">
        <v>1308726</v>
      </c>
      <c r="C1028" t="s">
        <v>2690</v>
      </c>
      <c r="D1028" t="s">
        <v>2691</v>
      </c>
      <c r="E1028" t="s">
        <v>250</v>
      </c>
      <c r="F1028" t="s">
        <v>347</v>
      </c>
      <c r="G1028" t="s">
        <v>2677</v>
      </c>
      <c r="I1028">
        <v>3</v>
      </c>
    </row>
    <row r="1029" spans="1:9">
      <c r="A1029">
        <v>1308727</v>
      </c>
      <c r="C1029" t="s">
        <v>2692</v>
      </c>
      <c r="D1029" t="s">
        <v>2693</v>
      </c>
      <c r="E1029" t="s">
        <v>250</v>
      </c>
      <c r="F1029" t="s">
        <v>347</v>
      </c>
      <c r="G1029" t="s">
        <v>2677</v>
      </c>
      <c r="I1029">
        <v>3</v>
      </c>
    </row>
    <row r="1030" spans="1:9">
      <c r="A1030">
        <v>1308737</v>
      </c>
      <c r="B1030">
        <v>3300931</v>
      </c>
      <c r="C1030" t="s">
        <v>2694</v>
      </c>
      <c r="D1030" t="s">
        <v>2695</v>
      </c>
      <c r="E1030" t="s">
        <v>250</v>
      </c>
      <c r="F1030" t="s">
        <v>347</v>
      </c>
      <c r="G1030" t="s">
        <v>2677</v>
      </c>
      <c r="I1030">
        <v>3</v>
      </c>
    </row>
    <row r="1031" spans="1:9">
      <c r="A1031">
        <v>1308741</v>
      </c>
      <c r="B1031">
        <v>3300896</v>
      </c>
      <c r="C1031" t="s">
        <v>2696</v>
      </c>
      <c r="D1031" t="s">
        <v>2697</v>
      </c>
      <c r="E1031" t="s">
        <v>250</v>
      </c>
      <c r="F1031" t="s">
        <v>347</v>
      </c>
      <c r="G1031" t="s">
        <v>388</v>
      </c>
      <c r="I1031">
        <v>3</v>
      </c>
    </row>
    <row r="1032" spans="1:9">
      <c r="A1032">
        <v>1308755</v>
      </c>
      <c r="B1032">
        <v>3300924</v>
      </c>
      <c r="C1032" t="s">
        <v>2698</v>
      </c>
      <c r="D1032" t="s">
        <v>2699</v>
      </c>
      <c r="E1032" t="s">
        <v>250</v>
      </c>
      <c r="F1032" t="s">
        <v>286</v>
      </c>
      <c r="G1032" t="s">
        <v>2700</v>
      </c>
      <c r="I1032">
        <v>3</v>
      </c>
    </row>
    <row r="1033" spans="1:9">
      <c r="A1033">
        <v>1308784</v>
      </c>
      <c r="C1033" t="s">
        <v>2701</v>
      </c>
      <c r="D1033" t="s">
        <v>2702</v>
      </c>
      <c r="E1033" t="s">
        <v>250</v>
      </c>
      <c r="F1033" t="s">
        <v>279</v>
      </c>
      <c r="G1033" t="s">
        <v>280</v>
      </c>
      <c r="I1033">
        <v>3</v>
      </c>
    </row>
    <row r="1034" spans="1:9">
      <c r="A1034">
        <v>1308791</v>
      </c>
      <c r="B1034">
        <v>3300932</v>
      </c>
      <c r="C1034" t="s">
        <v>2703</v>
      </c>
      <c r="D1034" t="s">
        <v>2704</v>
      </c>
      <c r="E1034" t="s">
        <v>250</v>
      </c>
      <c r="F1034" t="s">
        <v>347</v>
      </c>
      <c r="G1034" t="s">
        <v>2677</v>
      </c>
      <c r="I1034">
        <v>3</v>
      </c>
    </row>
    <row r="1035" spans="1:9">
      <c r="A1035">
        <v>1308799</v>
      </c>
      <c r="C1035" t="s">
        <v>2705</v>
      </c>
      <c r="D1035" t="s">
        <v>2706</v>
      </c>
      <c r="E1035" t="s">
        <v>250</v>
      </c>
      <c r="F1035" t="s">
        <v>255</v>
      </c>
      <c r="G1035" t="s">
        <v>2707</v>
      </c>
      <c r="I1035">
        <v>3</v>
      </c>
    </row>
    <row r="1036" spans="1:9">
      <c r="A1036">
        <v>1308804</v>
      </c>
      <c r="C1036" t="s">
        <v>2708</v>
      </c>
      <c r="D1036" t="s">
        <v>2709</v>
      </c>
      <c r="E1036" t="s">
        <v>250</v>
      </c>
      <c r="F1036" t="s">
        <v>297</v>
      </c>
      <c r="G1036" t="s">
        <v>305</v>
      </c>
      <c r="I1036">
        <v>3</v>
      </c>
    </row>
    <row r="1037" spans="1:9">
      <c r="A1037">
        <v>1308805</v>
      </c>
      <c r="C1037" t="s">
        <v>2710</v>
      </c>
      <c r="D1037" t="s">
        <v>2711</v>
      </c>
      <c r="E1037" t="s">
        <v>250</v>
      </c>
      <c r="F1037" t="s">
        <v>255</v>
      </c>
      <c r="G1037" t="s">
        <v>637</v>
      </c>
      <c r="I1037">
        <v>3</v>
      </c>
    </row>
    <row r="1038" spans="1:9">
      <c r="A1038">
        <v>1308841</v>
      </c>
      <c r="B1038">
        <v>3300915</v>
      </c>
      <c r="C1038" t="s">
        <v>2712</v>
      </c>
      <c r="D1038" t="s">
        <v>2713</v>
      </c>
      <c r="E1038" t="s">
        <v>250</v>
      </c>
      <c r="F1038" t="s">
        <v>293</v>
      </c>
      <c r="G1038" t="s">
        <v>1398</v>
      </c>
      <c r="I1038">
        <v>3</v>
      </c>
    </row>
    <row r="1039" spans="1:9">
      <c r="A1039">
        <v>1308842</v>
      </c>
      <c r="B1039">
        <v>3300914</v>
      </c>
      <c r="C1039" t="s">
        <v>2714</v>
      </c>
      <c r="D1039" t="s">
        <v>2715</v>
      </c>
      <c r="E1039" t="s">
        <v>250</v>
      </c>
      <c r="F1039" t="s">
        <v>293</v>
      </c>
      <c r="G1039" t="s">
        <v>1398</v>
      </c>
      <c r="I1039">
        <v>3</v>
      </c>
    </row>
    <row r="1040" spans="1:9">
      <c r="A1040">
        <v>1308846</v>
      </c>
      <c r="B1040">
        <v>3300936</v>
      </c>
      <c r="C1040" t="s">
        <v>2716</v>
      </c>
      <c r="D1040" t="s">
        <v>2717</v>
      </c>
      <c r="E1040" t="s">
        <v>250</v>
      </c>
      <c r="F1040" t="s">
        <v>293</v>
      </c>
      <c r="G1040" t="s">
        <v>2718</v>
      </c>
      <c r="I1040">
        <v>3</v>
      </c>
    </row>
    <row r="1041" spans="1:9">
      <c r="A1041">
        <v>1308850</v>
      </c>
      <c r="B1041">
        <v>3300937</v>
      </c>
      <c r="C1041" t="s">
        <v>2719</v>
      </c>
      <c r="D1041" t="s">
        <v>2720</v>
      </c>
      <c r="E1041" t="s">
        <v>250</v>
      </c>
      <c r="F1041" t="s">
        <v>293</v>
      </c>
      <c r="G1041" t="s">
        <v>2718</v>
      </c>
      <c r="I1041">
        <v>3</v>
      </c>
    </row>
    <row r="1042" spans="1:9">
      <c r="A1042">
        <v>1308859</v>
      </c>
      <c r="B1042">
        <v>3300890</v>
      </c>
      <c r="C1042" t="s">
        <v>2721</v>
      </c>
      <c r="D1042" t="s">
        <v>2722</v>
      </c>
      <c r="E1042" t="s">
        <v>250</v>
      </c>
      <c r="F1042" t="s">
        <v>293</v>
      </c>
      <c r="G1042" t="s">
        <v>1230</v>
      </c>
      <c r="I1042">
        <v>3</v>
      </c>
    </row>
    <row r="1043" spans="1:9">
      <c r="A1043">
        <v>1308875</v>
      </c>
      <c r="B1043">
        <v>3300882</v>
      </c>
      <c r="C1043" t="s">
        <v>2723</v>
      </c>
      <c r="D1043" t="s">
        <v>2724</v>
      </c>
      <c r="E1043" t="s">
        <v>250</v>
      </c>
      <c r="F1043" t="s">
        <v>393</v>
      </c>
      <c r="G1043" t="s">
        <v>397</v>
      </c>
      <c r="I1043">
        <v>3</v>
      </c>
    </row>
    <row r="1044" spans="1:9">
      <c r="A1044">
        <v>1308876</v>
      </c>
      <c r="B1044">
        <v>3300889</v>
      </c>
      <c r="C1044" t="s">
        <v>2725</v>
      </c>
      <c r="D1044" t="s">
        <v>2726</v>
      </c>
      <c r="E1044" t="s">
        <v>250</v>
      </c>
      <c r="F1044" t="s">
        <v>293</v>
      </c>
      <c r="G1044" t="s">
        <v>1230</v>
      </c>
      <c r="I1044">
        <v>3</v>
      </c>
    </row>
    <row r="1045" spans="1:9">
      <c r="A1045">
        <v>1308877</v>
      </c>
      <c r="B1045">
        <v>3300918</v>
      </c>
      <c r="C1045" t="s">
        <v>2727</v>
      </c>
      <c r="D1045" t="s">
        <v>2728</v>
      </c>
      <c r="E1045" t="s">
        <v>250</v>
      </c>
      <c r="F1045" t="s">
        <v>293</v>
      </c>
      <c r="G1045" t="s">
        <v>2729</v>
      </c>
      <c r="I1045">
        <v>3</v>
      </c>
    </row>
    <row r="1046" spans="1:9">
      <c r="A1046">
        <v>1308885</v>
      </c>
      <c r="C1046" t="s">
        <v>2730</v>
      </c>
      <c r="D1046" t="s">
        <v>2731</v>
      </c>
      <c r="E1046" t="s">
        <v>250</v>
      </c>
      <c r="F1046" t="s">
        <v>1011</v>
      </c>
      <c r="G1046" t="s">
        <v>2732</v>
      </c>
      <c r="I1046">
        <v>3</v>
      </c>
    </row>
    <row r="1047" spans="1:9">
      <c r="A1047">
        <v>1308886</v>
      </c>
      <c r="C1047" t="s">
        <v>2733</v>
      </c>
      <c r="D1047" t="s">
        <v>2734</v>
      </c>
      <c r="E1047" t="s">
        <v>250</v>
      </c>
      <c r="F1047" t="s">
        <v>286</v>
      </c>
      <c r="G1047" t="s">
        <v>507</v>
      </c>
      <c r="I1047">
        <v>3</v>
      </c>
    </row>
    <row r="1048" spans="1:9">
      <c r="A1048">
        <v>1308918</v>
      </c>
      <c r="B1048">
        <v>3300887</v>
      </c>
      <c r="C1048" t="s">
        <v>2735</v>
      </c>
      <c r="D1048" t="s">
        <v>2736</v>
      </c>
      <c r="E1048" t="s">
        <v>250</v>
      </c>
      <c r="F1048" t="s">
        <v>297</v>
      </c>
      <c r="G1048" t="s">
        <v>305</v>
      </c>
      <c r="I1048">
        <v>3</v>
      </c>
    </row>
    <row r="1049" spans="1:9">
      <c r="A1049">
        <v>1308920</v>
      </c>
      <c r="B1049">
        <v>3301003</v>
      </c>
      <c r="C1049" t="s">
        <v>2737</v>
      </c>
      <c r="D1049" t="s">
        <v>2738</v>
      </c>
      <c r="E1049" t="s">
        <v>250</v>
      </c>
      <c r="F1049" t="s">
        <v>359</v>
      </c>
      <c r="G1049" t="s">
        <v>2459</v>
      </c>
      <c r="I1049">
        <v>3</v>
      </c>
    </row>
    <row r="1050" spans="1:9">
      <c r="A1050">
        <v>1308952</v>
      </c>
      <c r="C1050" t="s">
        <v>2739</v>
      </c>
      <c r="D1050" t="s">
        <v>2740</v>
      </c>
      <c r="E1050" t="s">
        <v>250</v>
      </c>
      <c r="F1050" t="s">
        <v>408</v>
      </c>
      <c r="G1050" t="s">
        <v>1074</v>
      </c>
      <c r="I1050">
        <v>2</v>
      </c>
    </row>
    <row r="1051" spans="1:9">
      <c r="A1051">
        <v>1308959</v>
      </c>
      <c r="B1051">
        <v>3300955</v>
      </c>
      <c r="C1051" t="s">
        <v>2741</v>
      </c>
      <c r="D1051" t="s">
        <v>2742</v>
      </c>
      <c r="E1051" t="s">
        <v>250</v>
      </c>
      <c r="F1051" t="s">
        <v>297</v>
      </c>
      <c r="G1051" t="s">
        <v>305</v>
      </c>
      <c r="I1051">
        <v>2</v>
      </c>
    </row>
    <row r="1052" spans="1:9">
      <c r="A1052">
        <v>1308974</v>
      </c>
      <c r="B1052">
        <v>3300945</v>
      </c>
      <c r="C1052" t="s">
        <v>2743</v>
      </c>
      <c r="D1052" t="s">
        <v>2744</v>
      </c>
      <c r="E1052" t="s">
        <v>250</v>
      </c>
      <c r="F1052" t="s">
        <v>297</v>
      </c>
      <c r="G1052" t="s">
        <v>305</v>
      </c>
      <c r="I1052">
        <v>2</v>
      </c>
    </row>
    <row r="1053" spans="1:9">
      <c r="A1053">
        <v>1309042</v>
      </c>
      <c r="B1053">
        <v>3300954</v>
      </c>
      <c r="C1053" t="s">
        <v>2745</v>
      </c>
      <c r="D1053" t="s">
        <v>2746</v>
      </c>
      <c r="E1053" t="s">
        <v>250</v>
      </c>
      <c r="F1053" t="s">
        <v>297</v>
      </c>
      <c r="G1053" t="s">
        <v>305</v>
      </c>
      <c r="I1053">
        <v>2</v>
      </c>
    </row>
    <row r="1054" spans="1:9">
      <c r="A1054">
        <v>1309045</v>
      </c>
      <c r="B1054">
        <v>3301036</v>
      </c>
      <c r="C1054" t="s">
        <v>2747</v>
      </c>
      <c r="D1054" t="s">
        <v>2748</v>
      </c>
      <c r="E1054" t="s">
        <v>250</v>
      </c>
      <c r="F1054" t="s">
        <v>251</v>
      </c>
      <c r="G1054" t="s">
        <v>1031</v>
      </c>
      <c r="I1054">
        <v>2</v>
      </c>
    </row>
    <row r="1055" spans="1:9">
      <c r="A1055">
        <v>1309048</v>
      </c>
      <c r="B1055">
        <v>3300989</v>
      </c>
      <c r="C1055" t="s">
        <v>2749</v>
      </c>
      <c r="D1055" t="s">
        <v>2750</v>
      </c>
      <c r="E1055" t="s">
        <v>250</v>
      </c>
      <c r="F1055" t="s">
        <v>286</v>
      </c>
      <c r="G1055" t="s">
        <v>507</v>
      </c>
      <c r="I1055">
        <v>2</v>
      </c>
    </row>
    <row r="1056" spans="1:9">
      <c r="A1056">
        <v>1309065</v>
      </c>
      <c r="C1056" t="s">
        <v>2751</v>
      </c>
      <c r="D1056" t="s">
        <v>2752</v>
      </c>
      <c r="E1056" t="s">
        <v>250</v>
      </c>
      <c r="F1056" t="s">
        <v>577</v>
      </c>
      <c r="G1056" t="s">
        <v>2753</v>
      </c>
      <c r="I1056">
        <v>2</v>
      </c>
    </row>
    <row r="1057" spans="1:9">
      <c r="A1057">
        <v>1309069</v>
      </c>
      <c r="C1057" t="s">
        <v>2754</v>
      </c>
      <c r="D1057" t="s">
        <v>2755</v>
      </c>
      <c r="E1057" t="s">
        <v>250</v>
      </c>
      <c r="F1057" t="s">
        <v>577</v>
      </c>
      <c r="G1057" t="s">
        <v>2756</v>
      </c>
      <c r="I1057">
        <v>2</v>
      </c>
    </row>
    <row r="1058" spans="1:9">
      <c r="A1058">
        <v>1309085</v>
      </c>
      <c r="B1058">
        <v>3300956</v>
      </c>
      <c r="C1058" t="s">
        <v>2757</v>
      </c>
      <c r="D1058" t="s">
        <v>2758</v>
      </c>
      <c r="E1058" t="s">
        <v>250</v>
      </c>
      <c r="F1058" t="s">
        <v>297</v>
      </c>
      <c r="G1058" t="s">
        <v>305</v>
      </c>
      <c r="I1058">
        <v>2</v>
      </c>
    </row>
    <row r="1059" spans="1:9">
      <c r="A1059">
        <v>1309096</v>
      </c>
      <c r="C1059" t="s">
        <v>2759</v>
      </c>
      <c r="D1059" t="s">
        <v>2760</v>
      </c>
      <c r="E1059" t="s">
        <v>250</v>
      </c>
      <c r="F1059" t="s">
        <v>359</v>
      </c>
      <c r="G1059" t="s">
        <v>2761</v>
      </c>
      <c r="I1059">
        <v>2</v>
      </c>
    </row>
    <row r="1060" spans="1:9">
      <c r="A1060">
        <v>1309115</v>
      </c>
      <c r="B1060">
        <v>3300987</v>
      </c>
      <c r="C1060" t="s">
        <v>2762</v>
      </c>
      <c r="D1060" t="s">
        <v>2763</v>
      </c>
      <c r="E1060" t="s">
        <v>250</v>
      </c>
      <c r="F1060" t="s">
        <v>286</v>
      </c>
      <c r="G1060" t="s">
        <v>2764</v>
      </c>
      <c r="I1060">
        <v>2</v>
      </c>
    </row>
    <row r="1061" spans="1:9">
      <c r="A1061">
        <v>1309154</v>
      </c>
      <c r="B1061">
        <v>3300957</v>
      </c>
      <c r="C1061" t="s">
        <v>2765</v>
      </c>
      <c r="D1061" t="s">
        <v>2766</v>
      </c>
      <c r="E1061" t="s">
        <v>250</v>
      </c>
      <c r="F1061" t="s">
        <v>293</v>
      </c>
      <c r="G1061" t="s">
        <v>2767</v>
      </c>
      <c r="I1061">
        <v>2</v>
      </c>
    </row>
    <row r="1062" spans="1:9">
      <c r="A1062">
        <v>1309161</v>
      </c>
      <c r="B1062">
        <v>3300977</v>
      </c>
      <c r="C1062" t="s">
        <v>2768</v>
      </c>
      <c r="D1062" t="s">
        <v>2769</v>
      </c>
      <c r="E1062" t="s">
        <v>250</v>
      </c>
      <c r="F1062" t="s">
        <v>293</v>
      </c>
      <c r="G1062" t="s">
        <v>2718</v>
      </c>
      <c r="I1062">
        <v>2</v>
      </c>
    </row>
    <row r="1063" spans="1:9">
      <c r="A1063">
        <v>1309214</v>
      </c>
      <c r="B1063">
        <v>3300982</v>
      </c>
      <c r="C1063" t="s">
        <v>2770</v>
      </c>
      <c r="D1063" t="s">
        <v>2771</v>
      </c>
      <c r="E1063" t="s">
        <v>250</v>
      </c>
      <c r="F1063" t="s">
        <v>293</v>
      </c>
      <c r="G1063" t="s">
        <v>2772</v>
      </c>
      <c r="I1063">
        <v>2</v>
      </c>
    </row>
    <row r="1064" spans="1:9">
      <c r="A1064">
        <v>1309215</v>
      </c>
      <c r="B1064">
        <v>3300981</v>
      </c>
      <c r="C1064" t="s">
        <v>2773</v>
      </c>
      <c r="D1064" t="s">
        <v>2774</v>
      </c>
      <c r="E1064" t="s">
        <v>250</v>
      </c>
      <c r="F1064" t="s">
        <v>293</v>
      </c>
      <c r="G1064" t="s">
        <v>2772</v>
      </c>
      <c r="I1064">
        <v>2</v>
      </c>
    </row>
    <row r="1065" spans="1:9">
      <c r="A1065">
        <v>1309216</v>
      </c>
      <c r="B1065">
        <v>3300983</v>
      </c>
      <c r="C1065" t="s">
        <v>2775</v>
      </c>
      <c r="D1065" t="s">
        <v>2776</v>
      </c>
      <c r="E1065" t="s">
        <v>250</v>
      </c>
      <c r="F1065" t="s">
        <v>293</v>
      </c>
      <c r="G1065" t="s">
        <v>2772</v>
      </c>
      <c r="I1065">
        <v>2</v>
      </c>
    </row>
    <row r="1066" spans="1:9">
      <c r="A1066">
        <v>1309220</v>
      </c>
      <c r="B1066">
        <v>3300998</v>
      </c>
      <c r="C1066" t="s">
        <v>2777</v>
      </c>
      <c r="D1066" t="s">
        <v>2778</v>
      </c>
      <c r="E1066" t="s">
        <v>250</v>
      </c>
      <c r="F1066" t="s">
        <v>640</v>
      </c>
      <c r="G1066" t="s">
        <v>644</v>
      </c>
      <c r="I1066">
        <v>2</v>
      </c>
    </row>
    <row r="1067" spans="1:9">
      <c r="A1067">
        <v>1309288</v>
      </c>
      <c r="B1067">
        <v>3300951</v>
      </c>
      <c r="C1067" t="s">
        <v>2779</v>
      </c>
      <c r="D1067" t="s">
        <v>2780</v>
      </c>
      <c r="E1067" t="s">
        <v>250</v>
      </c>
      <c r="F1067" t="s">
        <v>408</v>
      </c>
      <c r="G1067" t="s">
        <v>2685</v>
      </c>
      <c r="I1067">
        <v>2</v>
      </c>
    </row>
    <row r="1068" spans="1:9">
      <c r="A1068">
        <v>1309290</v>
      </c>
      <c r="B1068">
        <v>3300950</v>
      </c>
      <c r="C1068" t="s">
        <v>2781</v>
      </c>
      <c r="D1068" t="s">
        <v>2782</v>
      </c>
      <c r="E1068" t="s">
        <v>250</v>
      </c>
      <c r="F1068" t="s">
        <v>408</v>
      </c>
      <c r="G1068" t="s">
        <v>2685</v>
      </c>
      <c r="I1068">
        <v>2</v>
      </c>
    </row>
    <row r="1069" spans="1:9">
      <c r="A1069">
        <v>1309318</v>
      </c>
      <c r="B1069">
        <v>3300969</v>
      </c>
      <c r="C1069" t="s">
        <v>2783</v>
      </c>
      <c r="D1069" t="s">
        <v>2784</v>
      </c>
      <c r="E1069" t="s">
        <v>250</v>
      </c>
      <c r="F1069" t="s">
        <v>293</v>
      </c>
      <c r="G1069" t="s">
        <v>1230</v>
      </c>
      <c r="I1069">
        <v>2</v>
      </c>
    </row>
    <row r="1070" spans="1:9">
      <c r="A1070">
        <v>1309335</v>
      </c>
      <c r="C1070" t="s">
        <v>2785</v>
      </c>
      <c r="D1070" t="s">
        <v>2786</v>
      </c>
      <c r="E1070" t="s">
        <v>250</v>
      </c>
      <c r="F1070" t="s">
        <v>906</v>
      </c>
      <c r="G1070" t="s">
        <v>2787</v>
      </c>
      <c r="I1070">
        <v>2</v>
      </c>
    </row>
    <row r="1071" spans="1:9">
      <c r="A1071">
        <v>1309365</v>
      </c>
      <c r="C1071" t="s">
        <v>2788</v>
      </c>
      <c r="D1071" t="s">
        <v>2789</v>
      </c>
      <c r="E1071" t="s">
        <v>250</v>
      </c>
      <c r="F1071" t="s">
        <v>359</v>
      </c>
      <c r="G1071" t="s">
        <v>2790</v>
      </c>
      <c r="I1071">
        <v>3</v>
      </c>
    </row>
    <row r="1072" spans="1:9">
      <c r="A1072">
        <v>1309372</v>
      </c>
      <c r="B1072">
        <v>3300991</v>
      </c>
      <c r="C1072" t="s">
        <v>2791</v>
      </c>
      <c r="D1072" t="s">
        <v>2792</v>
      </c>
      <c r="E1072" t="s">
        <v>250</v>
      </c>
      <c r="F1072" t="s">
        <v>286</v>
      </c>
      <c r="G1072" t="s">
        <v>507</v>
      </c>
      <c r="I1072">
        <v>2</v>
      </c>
    </row>
    <row r="1073" spans="1:9">
      <c r="A1073">
        <v>1309405</v>
      </c>
      <c r="B1073">
        <v>3300990</v>
      </c>
      <c r="C1073" t="s">
        <v>2793</v>
      </c>
      <c r="D1073" t="s">
        <v>2794</v>
      </c>
      <c r="E1073" t="s">
        <v>250</v>
      </c>
      <c r="F1073" t="s">
        <v>286</v>
      </c>
      <c r="G1073" t="s">
        <v>507</v>
      </c>
      <c r="I1073">
        <v>2</v>
      </c>
    </row>
    <row r="1074" spans="1:9">
      <c r="A1074">
        <v>1309408</v>
      </c>
      <c r="B1074">
        <v>3300929</v>
      </c>
      <c r="C1074" t="s">
        <v>2795</v>
      </c>
      <c r="D1074" t="s">
        <v>2796</v>
      </c>
      <c r="E1074" t="s">
        <v>250</v>
      </c>
      <c r="F1074" t="s">
        <v>293</v>
      </c>
      <c r="G1074" t="s">
        <v>2797</v>
      </c>
      <c r="I1074">
        <v>3</v>
      </c>
    </row>
    <row r="1075" spans="1:9">
      <c r="A1075">
        <v>1309415</v>
      </c>
      <c r="B1075">
        <v>3300972</v>
      </c>
      <c r="C1075" t="s">
        <v>2798</v>
      </c>
      <c r="D1075" t="s">
        <v>2799</v>
      </c>
      <c r="E1075" t="s">
        <v>250</v>
      </c>
      <c r="F1075" t="s">
        <v>286</v>
      </c>
      <c r="G1075" t="s">
        <v>2700</v>
      </c>
      <c r="I1075">
        <v>2</v>
      </c>
    </row>
    <row r="1076" spans="1:9">
      <c r="A1076">
        <v>1309417</v>
      </c>
      <c r="B1076">
        <v>3300921</v>
      </c>
      <c r="C1076" t="s">
        <v>2800</v>
      </c>
      <c r="D1076" t="s">
        <v>2801</v>
      </c>
      <c r="E1076" t="s">
        <v>250</v>
      </c>
      <c r="F1076" t="s">
        <v>286</v>
      </c>
      <c r="G1076" t="s">
        <v>2764</v>
      </c>
      <c r="I1076">
        <v>3</v>
      </c>
    </row>
    <row r="1077" spans="1:9">
      <c r="A1077">
        <v>1309420</v>
      </c>
      <c r="B1077">
        <v>3300923</v>
      </c>
      <c r="C1077" t="s">
        <v>2802</v>
      </c>
      <c r="D1077" t="s">
        <v>2803</v>
      </c>
      <c r="E1077" t="s">
        <v>250</v>
      </c>
      <c r="F1077" t="s">
        <v>286</v>
      </c>
      <c r="G1077" t="s">
        <v>2700</v>
      </c>
      <c r="I1077">
        <v>3</v>
      </c>
    </row>
    <row r="1078" spans="1:9">
      <c r="A1078">
        <v>1309421</v>
      </c>
      <c r="C1078" t="s">
        <v>2804</v>
      </c>
      <c r="D1078" t="s">
        <v>2805</v>
      </c>
      <c r="E1078" t="s">
        <v>250</v>
      </c>
      <c r="F1078" t="s">
        <v>478</v>
      </c>
      <c r="G1078" t="s">
        <v>733</v>
      </c>
      <c r="I1078">
        <v>2</v>
      </c>
    </row>
    <row r="1079" spans="1:9">
      <c r="A1079">
        <v>1309423</v>
      </c>
      <c r="B1079">
        <v>3301023</v>
      </c>
      <c r="C1079" t="s">
        <v>2806</v>
      </c>
      <c r="D1079" t="s">
        <v>2807</v>
      </c>
      <c r="E1079" t="s">
        <v>250</v>
      </c>
      <c r="F1079" t="s">
        <v>359</v>
      </c>
      <c r="G1079" t="s">
        <v>2790</v>
      </c>
      <c r="I1079">
        <v>3</v>
      </c>
    </row>
    <row r="1080" spans="1:9">
      <c r="A1080">
        <v>1309429</v>
      </c>
      <c r="B1080">
        <v>3301014</v>
      </c>
      <c r="C1080" t="s">
        <v>2808</v>
      </c>
      <c r="D1080" t="s">
        <v>2809</v>
      </c>
      <c r="E1080" t="s">
        <v>250</v>
      </c>
      <c r="F1080" t="s">
        <v>297</v>
      </c>
      <c r="G1080" t="s">
        <v>313</v>
      </c>
      <c r="I1080">
        <v>1</v>
      </c>
    </row>
    <row r="1081" spans="1:9">
      <c r="A1081">
        <v>1309430</v>
      </c>
      <c r="B1081">
        <v>3301028</v>
      </c>
      <c r="C1081" t="s">
        <v>2810</v>
      </c>
      <c r="D1081" t="s">
        <v>2811</v>
      </c>
      <c r="E1081" t="s">
        <v>250</v>
      </c>
      <c r="F1081" t="s">
        <v>297</v>
      </c>
      <c r="G1081" t="s">
        <v>313</v>
      </c>
      <c r="I1081">
        <v>1</v>
      </c>
    </row>
    <row r="1082" spans="1:9">
      <c r="A1082">
        <v>1309433</v>
      </c>
      <c r="B1082">
        <v>3301043</v>
      </c>
      <c r="C1082" t="s">
        <v>2812</v>
      </c>
      <c r="D1082" t="s">
        <v>2813</v>
      </c>
      <c r="E1082" t="s">
        <v>250</v>
      </c>
      <c r="F1082" t="s">
        <v>297</v>
      </c>
      <c r="G1082" t="s">
        <v>313</v>
      </c>
      <c r="I1082">
        <v>1</v>
      </c>
    </row>
    <row r="1083" spans="1:9">
      <c r="A1083">
        <v>1309434</v>
      </c>
      <c r="B1083">
        <v>3300953</v>
      </c>
      <c r="C1083" t="s">
        <v>2814</v>
      </c>
      <c r="D1083" t="s">
        <v>2815</v>
      </c>
      <c r="E1083" t="s">
        <v>250</v>
      </c>
      <c r="F1083" t="s">
        <v>297</v>
      </c>
      <c r="G1083" t="s">
        <v>313</v>
      </c>
      <c r="I1083">
        <v>1</v>
      </c>
    </row>
    <row r="1084" spans="1:9">
      <c r="A1084">
        <v>1309441</v>
      </c>
      <c r="B1084">
        <v>3300999</v>
      </c>
      <c r="C1084" t="s">
        <v>2816</v>
      </c>
      <c r="D1084" t="s">
        <v>2817</v>
      </c>
      <c r="E1084" t="s">
        <v>250</v>
      </c>
      <c r="F1084" t="s">
        <v>1011</v>
      </c>
      <c r="G1084" t="s">
        <v>2265</v>
      </c>
      <c r="I1084">
        <v>2</v>
      </c>
    </row>
    <row r="1085" spans="1:9">
      <c r="A1085">
        <v>1309472</v>
      </c>
      <c r="B1085">
        <v>3301026</v>
      </c>
      <c r="C1085" t="s">
        <v>2818</v>
      </c>
      <c r="D1085" t="s">
        <v>2819</v>
      </c>
      <c r="E1085" t="s">
        <v>250</v>
      </c>
      <c r="F1085" t="s">
        <v>297</v>
      </c>
      <c r="G1085" t="s">
        <v>2820</v>
      </c>
      <c r="I1085">
        <v>1</v>
      </c>
    </row>
    <row r="1086" spans="1:9">
      <c r="A1086">
        <v>1309484</v>
      </c>
      <c r="B1086">
        <v>3301048</v>
      </c>
      <c r="C1086" t="s">
        <v>2821</v>
      </c>
      <c r="D1086" t="s">
        <v>2822</v>
      </c>
      <c r="E1086" t="s">
        <v>250</v>
      </c>
      <c r="F1086" t="s">
        <v>297</v>
      </c>
      <c r="G1086" t="s">
        <v>313</v>
      </c>
      <c r="I1086">
        <v>1</v>
      </c>
    </row>
    <row r="1087" spans="1:9">
      <c r="A1087">
        <v>1309485</v>
      </c>
      <c r="B1087">
        <v>3301027</v>
      </c>
      <c r="C1087" t="s">
        <v>2823</v>
      </c>
      <c r="D1087" t="s">
        <v>2824</v>
      </c>
      <c r="E1087" t="s">
        <v>250</v>
      </c>
      <c r="F1087" t="s">
        <v>297</v>
      </c>
      <c r="G1087" t="s">
        <v>305</v>
      </c>
      <c r="I1087">
        <v>1</v>
      </c>
    </row>
    <row r="1088" spans="1:9">
      <c r="A1088">
        <v>1309512</v>
      </c>
      <c r="B1088">
        <v>3301037</v>
      </c>
      <c r="C1088" t="s">
        <v>2825</v>
      </c>
      <c r="D1088" t="s">
        <v>2826</v>
      </c>
      <c r="E1088" t="s">
        <v>250</v>
      </c>
      <c r="F1088" t="s">
        <v>251</v>
      </c>
      <c r="G1088" t="s">
        <v>2827</v>
      </c>
      <c r="I1088">
        <v>1</v>
      </c>
    </row>
    <row r="1089" spans="1:9">
      <c r="A1089">
        <v>1309516</v>
      </c>
      <c r="C1089" t="s">
        <v>2828</v>
      </c>
      <c r="D1089" t="s">
        <v>2829</v>
      </c>
      <c r="E1089" t="s">
        <v>250</v>
      </c>
      <c r="F1089" t="s">
        <v>325</v>
      </c>
      <c r="G1089" t="s">
        <v>2680</v>
      </c>
      <c r="I1089">
        <v>1</v>
      </c>
    </row>
    <row r="1090" spans="1:9">
      <c r="A1090">
        <v>1309517</v>
      </c>
      <c r="B1090">
        <v>3301039</v>
      </c>
      <c r="C1090" t="s">
        <v>2830</v>
      </c>
      <c r="D1090" t="s">
        <v>2831</v>
      </c>
      <c r="E1090" t="s">
        <v>250</v>
      </c>
      <c r="F1090" t="s">
        <v>293</v>
      </c>
      <c r="G1090" t="s">
        <v>1398</v>
      </c>
      <c r="I1090">
        <v>1</v>
      </c>
    </row>
    <row r="1091" spans="1:9">
      <c r="A1091">
        <v>1309537</v>
      </c>
      <c r="B1091">
        <v>3301016</v>
      </c>
      <c r="C1091" t="s">
        <v>2832</v>
      </c>
      <c r="D1091" t="s">
        <v>2833</v>
      </c>
      <c r="E1091" t="s">
        <v>250</v>
      </c>
      <c r="F1091" t="s">
        <v>347</v>
      </c>
      <c r="G1091" t="s">
        <v>388</v>
      </c>
      <c r="I1091">
        <v>1</v>
      </c>
    </row>
    <row r="1092" spans="1:9">
      <c r="A1092">
        <v>1309538</v>
      </c>
      <c r="C1092" t="s">
        <v>2834</v>
      </c>
      <c r="D1092" t="s">
        <v>2835</v>
      </c>
      <c r="E1092" t="s">
        <v>250</v>
      </c>
      <c r="F1092" t="s">
        <v>347</v>
      </c>
      <c r="G1092" t="s">
        <v>2836</v>
      </c>
      <c r="I1092">
        <v>1</v>
      </c>
    </row>
    <row r="1093" spans="1:9">
      <c r="A1093">
        <v>1309539</v>
      </c>
      <c r="B1093">
        <v>3301058</v>
      </c>
      <c r="C1093" t="s">
        <v>2837</v>
      </c>
      <c r="D1093" t="s">
        <v>2838</v>
      </c>
      <c r="E1093" t="s">
        <v>250</v>
      </c>
      <c r="F1093" t="s">
        <v>640</v>
      </c>
      <c r="G1093" t="s">
        <v>644</v>
      </c>
      <c r="I1093">
        <v>1</v>
      </c>
    </row>
    <row r="1094" spans="1:9">
      <c r="A1094">
        <v>1309541</v>
      </c>
      <c r="B1094">
        <v>3301063</v>
      </c>
      <c r="C1094" t="s">
        <v>2839</v>
      </c>
      <c r="D1094" t="s">
        <v>2840</v>
      </c>
      <c r="E1094" t="s">
        <v>250</v>
      </c>
      <c r="F1094" t="s">
        <v>297</v>
      </c>
      <c r="G1094" t="s">
        <v>313</v>
      </c>
      <c r="I1094">
        <v>1</v>
      </c>
    </row>
    <row r="1095" spans="1:9">
      <c r="A1095">
        <v>1309544</v>
      </c>
      <c r="B1095">
        <v>3301022</v>
      </c>
      <c r="C1095" t="s">
        <v>2841</v>
      </c>
      <c r="D1095" t="s">
        <v>2842</v>
      </c>
      <c r="E1095" t="s">
        <v>250</v>
      </c>
      <c r="F1095" t="s">
        <v>293</v>
      </c>
      <c r="G1095" t="s">
        <v>1230</v>
      </c>
      <c r="I1095">
        <v>1</v>
      </c>
    </row>
    <row r="1096" spans="1:9">
      <c r="A1096">
        <v>1309545</v>
      </c>
      <c r="C1096" t="s">
        <v>2843</v>
      </c>
      <c r="D1096" t="s">
        <v>2844</v>
      </c>
      <c r="E1096" t="s">
        <v>250</v>
      </c>
      <c r="F1096" t="s">
        <v>293</v>
      </c>
      <c r="G1096" t="s">
        <v>1230</v>
      </c>
      <c r="I1096">
        <v>1</v>
      </c>
    </row>
    <row r="1097" spans="1:9">
      <c r="A1097">
        <v>1309547</v>
      </c>
      <c r="B1097">
        <v>3301055</v>
      </c>
      <c r="C1097" t="s">
        <v>2845</v>
      </c>
      <c r="D1097" t="s">
        <v>2846</v>
      </c>
      <c r="E1097" t="s">
        <v>250</v>
      </c>
      <c r="F1097" t="s">
        <v>255</v>
      </c>
      <c r="G1097" t="s">
        <v>1247</v>
      </c>
      <c r="I1097">
        <v>1</v>
      </c>
    </row>
    <row r="1098" spans="1:9">
      <c r="A1098">
        <v>1309552</v>
      </c>
      <c r="B1098">
        <v>3301040</v>
      </c>
      <c r="C1098" t="s">
        <v>2847</v>
      </c>
      <c r="D1098" t="s">
        <v>2848</v>
      </c>
      <c r="E1098" t="s">
        <v>250</v>
      </c>
      <c r="F1098" t="s">
        <v>293</v>
      </c>
      <c r="G1098" t="s">
        <v>1398</v>
      </c>
      <c r="I1098">
        <v>1</v>
      </c>
    </row>
    <row r="1099" spans="1:9">
      <c r="A1099">
        <v>1309555</v>
      </c>
      <c r="B1099">
        <v>3301042</v>
      </c>
      <c r="C1099" t="s">
        <v>2849</v>
      </c>
      <c r="D1099" t="s">
        <v>2850</v>
      </c>
      <c r="E1099" t="s">
        <v>250</v>
      </c>
      <c r="F1099" t="s">
        <v>293</v>
      </c>
      <c r="G1099" t="s">
        <v>2772</v>
      </c>
      <c r="I1099">
        <v>1</v>
      </c>
    </row>
    <row r="1100" spans="1:9">
      <c r="A1100">
        <v>1309563</v>
      </c>
      <c r="B1100">
        <v>3301024</v>
      </c>
      <c r="C1100" t="s">
        <v>2851</v>
      </c>
      <c r="D1100" t="s">
        <v>2852</v>
      </c>
      <c r="E1100" t="s">
        <v>250</v>
      </c>
      <c r="F1100" t="s">
        <v>359</v>
      </c>
      <c r="G1100" t="s">
        <v>2853</v>
      </c>
      <c r="I1100">
        <v>1</v>
      </c>
    </row>
    <row r="1101" spans="1:9">
      <c r="A1101">
        <v>1309567</v>
      </c>
      <c r="C1101" t="s">
        <v>2854</v>
      </c>
      <c r="D1101" t="s">
        <v>2855</v>
      </c>
      <c r="E1101" t="s">
        <v>250</v>
      </c>
      <c r="F1101" t="s">
        <v>347</v>
      </c>
      <c r="G1101" t="s">
        <v>2677</v>
      </c>
      <c r="I1101">
        <v>1</v>
      </c>
    </row>
    <row r="1102" spans="1:9">
      <c r="A1102">
        <v>1309582</v>
      </c>
      <c r="C1102" t="s">
        <v>2856</v>
      </c>
      <c r="D1102" t="s">
        <v>2857</v>
      </c>
      <c r="E1102" t="s">
        <v>250</v>
      </c>
      <c r="F1102" t="s">
        <v>279</v>
      </c>
      <c r="G1102" t="s">
        <v>280</v>
      </c>
      <c r="I1102">
        <v>1</v>
      </c>
    </row>
    <row r="1103" spans="1:9">
      <c r="A1103">
        <v>1309584</v>
      </c>
      <c r="B1103">
        <v>3301031</v>
      </c>
      <c r="C1103" t="s">
        <v>2858</v>
      </c>
      <c r="D1103" t="s">
        <v>2859</v>
      </c>
      <c r="E1103" t="s">
        <v>250</v>
      </c>
      <c r="F1103" t="s">
        <v>286</v>
      </c>
      <c r="G1103" t="s">
        <v>2700</v>
      </c>
      <c r="I1103">
        <v>1</v>
      </c>
    </row>
    <row r="1104" spans="1:9">
      <c r="A1104">
        <v>1309603</v>
      </c>
      <c r="B1104">
        <v>3301034</v>
      </c>
      <c r="C1104" t="s">
        <v>2860</v>
      </c>
      <c r="D1104" t="s">
        <v>2861</v>
      </c>
      <c r="E1104" t="s">
        <v>250</v>
      </c>
      <c r="F1104" t="s">
        <v>297</v>
      </c>
      <c r="G1104" t="s">
        <v>305</v>
      </c>
      <c r="I1104">
        <v>1</v>
      </c>
    </row>
    <row r="1105" spans="1:9">
      <c r="A1105">
        <v>1309607</v>
      </c>
      <c r="C1105" t="s">
        <v>2862</v>
      </c>
      <c r="D1105" t="s">
        <v>2863</v>
      </c>
      <c r="E1105" t="s">
        <v>250</v>
      </c>
      <c r="F1105" t="s">
        <v>680</v>
      </c>
      <c r="G1105" t="s">
        <v>684</v>
      </c>
      <c r="I1105">
        <v>1</v>
      </c>
    </row>
    <row r="1106" spans="1:9">
      <c r="A1106">
        <v>1309610</v>
      </c>
      <c r="B1106">
        <v>3301019</v>
      </c>
      <c r="C1106" t="s">
        <v>2864</v>
      </c>
      <c r="D1106" t="s">
        <v>2865</v>
      </c>
      <c r="E1106" t="s">
        <v>250</v>
      </c>
      <c r="F1106" t="s">
        <v>297</v>
      </c>
      <c r="G1106" t="s">
        <v>305</v>
      </c>
      <c r="I1106">
        <v>1</v>
      </c>
    </row>
    <row r="1107" spans="1:9">
      <c r="A1107">
        <v>1309616</v>
      </c>
      <c r="B1107">
        <v>3301032</v>
      </c>
      <c r="C1107" t="s">
        <v>2866</v>
      </c>
      <c r="D1107" t="s">
        <v>2867</v>
      </c>
      <c r="E1107" t="s">
        <v>250</v>
      </c>
      <c r="F1107" t="s">
        <v>286</v>
      </c>
      <c r="G1107" t="s">
        <v>2700</v>
      </c>
      <c r="I1107">
        <v>1</v>
      </c>
    </row>
    <row r="1108" spans="1:9">
      <c r="A1108">
        <v>1309625</v>
      </c>
      <c r="B1108">
        <v>3301054</v>
      </c>
      <c r="C1108" t="s">
        <v>2868</v>
      </c>
      <c r="D1108" t="s">
        <v>2869</v>
      </c>
      <c r="E1108" t="s">
        <v>250</v>
      </c>
      <c r="F1108" t="s">
        <v>293</v>
      </c>
      <c r="G1108" t="s">
        <v>2718</v>
      </c>
      <c r="I1108">
        <v>1</v>
      </c>
    </row>
    <row r="1109" spans="1:9">
      <c r="A1109">
        <v>1309626</v>
      </c>
      <c r="B1109">
        <v>3301051</v>
      </c>
      <c r="C1109" t="s">
        <v>2870</v>
      </c>
      <c r="D1109" t="s">
        <v>2871</v>
      </c>
      <c r="E1109" t="s">
        <v>250</v>
      </c>
      <c r="F1109" t="s">
        <v>293</v>
      </c>
      <c r="G1109" t="s">
        <v>2718</v>
      </c>
      <c r="I1109">
        <v>1</v>
      </c>
    </row>
    <row r="1110" spans="1:9">
      <c r="A1110">
        <v>1309639</v>
      </c>
      <c r="B1110">
        <v>3301033</v>
      </c>
      <c r="C1110" t="s">
        <v>2872</v>
      </c>
      <c r="D1110" t="s">
        <v>2873</v>
      </c>
      <c r="E1110" t="s">
        <v>250</v>
      </c>
      <c r="F1110" t="s">
        <v>286</v>
      </c>
      <c r="G1110" t="s">
        <v>2700</v>
      </c>
      <c r="I1110">
        <v>1</v>
      </c>
    </row>
    <row r="1111" spans="1:9">
      <c r="A1111">
        <v>1309645</v>
      </c>
      <c r="C1111" t="s">
        <v>2874</v>
      </c>
      <c r="D1111" t="s">
        <v>2875</v>
      </c>
      <c r="E1111" t="s">
        <v>250</v>
      </c>
      <c r="F1111" t="s">
        <v>340</v>
      </c>
      <c r="G1111" t="s">
        <v>341</v>
      </c>
      <c r="I1111">
        <v>1</v>
      </c>
    </row>
    <row r="1112" spans="1:9">
      <c r="A1112">
        <v>1309659</v>
      </c>
      <c r="B1112">
        <v>3301029</v>
      </c>
      <c r="C1112" t="s">
        <v>2876</v>
      </c>
      <c r="D1112" t="s">
        <v>2877</v>
      </c>
      <c r="E1112" t="s">
        <v>250</v>
      </c>
      <c r="F1112" t="s">
        <v>286</v>
      </c>
      <c r="G1112" t="s">
        <v>2700</v>
      </c>
      <c r="I1112">
        <v>1</v>
      </c>
    </row>
    <row r="1113" spans="1:9">
      <c r="A1113">
        <v>1309666</v>
      </c>
      <c r="B1113">
        <v>3301030</v>
      </c>
      <c r="C1113" t="s">
        <v>2878</v>
      </c>
      <c r="D1113" t="s">
        <v>2879</v>
      </c>
      <c r="E1113" t="s">
        <v>250</v>
      </c>
      <c r="F1113" t="s">
        <v>286</v>
      </c>
      <c r="G1113" t="s">
        <v>2700</v>
      </c>
      <c r="I1113">
        <v>1</v>
      </c>
    </row>
    <row r="1114" spans="1:9">
      <c r="A1114">
        <v>1309669</v>
      </c>
      <c r="B1114">
        <v>3301053</v>
      </c>
      <c r="C1114" t="s">
        <v>2880</v>
      </c>
      <c r="D1114" t="s">
        <v>2881</v>
      </c>
      <c r="E1114" t="s">
        <v>250</v>
      </c>
      <c r="F1114" t="s">
        <v>286</v>
      </c>
      <c r="G1114" t="s">
        <v>2882</v>
      </c>
      <c r="I1114">
        <v>1</v>
      </c>
    </row>
    <row r="1115" spans="1:9">
      <c r="A1115">
        <v>1309672</v>
      </c>
      <c r="C1115" t="s">
        <v>2883</v>
      </c>
      <c r="D1115" t="s">
        <v>2884</v>
      </c>
      <c r="E1115" t="s">
        <v>250</v>
      </c>
      <c r="F1115" t="s">
        <v>906</v>
      </c>
      <c r="G1115" t="s">
        <v>2885</v>
      </c>
      <c r="I1115">
        <v>1</v>
      </c>
    </row>
    <row r="1116" spans="1:9">
      <c r="A1116">
        <v>1309688</v>
      </c>
      <c r="B1116">
        <v>3301018</v>
      </c>
      <c r="C1116" t="s">
        <v>2886</v>
      </c>
      <c r="D1116" t="s">
        <v>2887</v>
      </c>
      <c r="E1116" t="s">
        <v>250</v>
      </c>
      <c r="F1116" t="s">
        <v>408</v>
      </c>
      <c r="G1116" t="s">
        <v>2685</v>
      </c>
      <c r="I1116">
        <v>1</v>
      </c>
    </row>
    <row r="1117" spans="1:9">
      <c r="A1117">
        <v>1309690</v>
      </c>
      <c r="B1117">
        <v>3301017</v>
      </c>
      <c r="C1117" t="s">
        <v>2888</v>
      </c>
      <c r="D1117" t="s">
        <v>2889</v>
      </c>
      <c r="E1117" t="s">
        <v>250</v>
      </c>
      <c r="F1117" t="s">
        <v>408</v>
      </c>
      <c r="G1117" t="s">
        <v>2685</v>
      </c>
      <c r="I1117">
        <v>1</v>
      </c>
    </row>
    <row r="1118" spans="1:9">
      <c r="A1118">
        <v>1309698</v>
      </c>
      <c r="B1118">
        <v>3301057</v>
      </c>
      <c r="C1118" t="s">
        <v>2890</v>
      </c>
      <c r="D1118" t="s">
        <v>2891</v>
      </c>
      <c r="E1118" t="s">
        <v>250</v>
      </c>
      <c r="F1118" t="s">
        <v>255</v>
      </c>
      <c r="G1118" t="s">
        <v>1247</v>
      </c>
      <c r="I1118">
        <v>1</v>
      </c>
    </row>
    <row r="1119" spans="1:9">
      <c r="A1119">
        <v>1309702</v>
      </c>
      <c r="C1119" t="s">
        <v>2892</v>
      </c>
      <c r="D1119" t="s">
        <v>2893</v>
      </c>
      <c r="E1119" t="s">
        <v>250</v>
      </c>
      <c r="F1119" t="s">
        <v>297</v>
      </c>
      <c r="G1119" t="s">
        <v>305</v>
      </c>
      <c r="I1119">
        <v>3</v>
      </c>
    </row>
    <row r="1120" spans="1:9">
      <c r="A1120">
        <v>1309720</v>
      </c>
      <c r="B1120">
        <v>3301060</v>
      </c>
      <c r="C1120" t="s">
        <v>2894</v>
      </c>
      <c r="D1120" t="s">
        <v>2895</v>
      </c>
      <c r="E1120" t="s">
        <v>250</v>
      </c>
      <c r="F1120" t="s">
        <v>393</v>
      </c>
      <c r="G1120" t="s">
        <v>397</v>
      </c>
      <c r="I1120">
        <v>1</v>
      </c>
    </row>
    <row r="1121" spans="1:9">
      <c r="A1121">
        <v>1309732</v>
      </c>
      <c r="C1121" t="s">
        <v>2896</v>
      </c>
      <c r="D1121" t="s">
        <v>2897</v>
      </c>
      <c r="E1121" t="s">
        <v>250</v>
      </c>
      <c r="F1121" t="s">
        <v>293</v>
      </c>
      <c r="G1121" t="s">
        <v>1230</v>
      </c>
      <c r="I1121">
        <v>1</v>
      </c>
    </row>
    <row r="1122" spans="1:9">
      <c r="A1122">
        <v>1309737</v>
      </c>
      <c r="C1122" t="s">
        <v>2898</v>
      </c>
      <c r="D1122" t="s">
        <v>2899</v>
      </c>
      <c r="E1122" t="s">
        <v>250</v>
      </c>
      <c r="F1122" t="s">
        <v>297</v>
      </c>
      <c r="G1122" t="s">
        <v>305</v>
      </c>
      <c r="I1122">
        <v>1</v>
      </c>
    </row>
    <row r="1123" spans="1:9">
      <c r="A1123">
        <v>1309753</v>
      </c>
      <c r="B1123">
        <v>3301044</v>
      </c>
      <c r="C1123" t="s">
        <v>2900</v>
      </c>
      <c r="D1123" t="s">
        <v>2901</v>
      </c>
      <c r="E1123" t="s">
        <v>250</v>
      </c>
      <c r="F1123" t="s">
        <v>255</v>
      </c>
      <c r="G1123" t="s">
        <v>1247</v>
      </c>
      <c r="I1123">
        <v>1</v>
      </c>
    </row>
    <row r="1124" spans="1:9">
      <c r="A1124">
        <v>1309779</v>
      </c>
      <c r="B1124">
        <v>3300985</v>
      </c>
      <c r="C1124" t="s">
        <v>2902</v>
      </c>
      <c r="D1124" t="s">
        <v>2903</v>
      </c>
      <c r="E1124" t="s">
        <v>250</v>
      </c>
      <c r="F1124" t="s">
        <v>293</v>
      </c>
      <c r="G1124" t="s">
        <v>2797</v>
      </c>
      <c r="I1124">
        <v>2</v>
      </c>
    </row>
    <row r="1125" spans="1:9">
      <c r="A1125">
        <v>1309784</v>
      </c>
      <c r="C1125" t="s">
        <v>2904</v>
      </c>
      <c r="D1125" t="s">
        <v>2905</v>
      </c>
      <c r="E1125" t="s">
        <v>250</v>
      </c>
      <c r="F1125" t="s">
        <v>347</v>
      </c>
      <c r="G1125" t="s">
        <v>2677</v>
      </c>
      <c r="I1125">
        <v>1</v>
      </c>
    </row>
    <row r="1126" spans="1:9">
      <c r="A1126">
        <v>1309791</v>
      </c>
      <c r="B1126">
        <v>3300926</v>
      </c>
      <c r="C1126" t="s">
        <v>2906</v>
      </c>
      <c r="D1126" t="s">
        <v>2907</v>
      </c>
      <c r="E1126" t="s">
        <v>250</v>
      </c>
      <c r="F1126" t="s">
        <v>286</v>
      </c>
      <c r="G1126" t="s">
        <v>2700</v>
      </c>
      <c r="I1126">
        <v>3</v>
      </c>
    </row>
    <row r="1127" spans="1:9">
      <c r="A1127">
        <v>1309792</v>
      </c>
      <c r="B1127">
        <v>3300925</v>
      </c>
      <c r="C1127" t="s">
        <v>2908</v>
      </c>
      <c r="D1127" t="s">
        <v>2909</v>
      </c>
      <c r="E1127" t="s">
        <v>250</v>
      </c>
      <c r="F1127" t="s">
        <v>286</v>
      </c>
      <c r="G1127" t="s">
        <v>2700</v>
      </c>
      <c r="I1127">
        <v>3</v>
      </c>
    </row>
    <row r="1128" spans="1:9">
      <c r="A1128">
        <v>1309795</v>
      </c>
      <c r="C1128" t="s">
        <v>2910</v>
      </c>
      <c r="D1128" t="s">
        <v>2911</v>
      </c>
      <c r="E1128" t="s">
        <v>250</v>
      </c>
      <c r="F1128" t="s">
        <v>286</v>
      </c>
      <c r="G1128" t="s">
        <v>507</v>
      </c>
      <c r="I1128">
        <v>3</v>
      </c>
    </row>
    <row r="1129" spans="1:9">
      <c r="A1129">
        <v>1309796</v>
      </c>
      <c r="B1129">
        <v>3301046</v>
      </c>
      <c r="C1129" t="s">
        <v>2912</v>
      </c>
      <c r="D1129" t="s">
        <v>2913</v>
      </c>
      <c r="E1129" t="s">
        <v>250</v>
      </c>
      <c r="F1129" t="s">
        <v>286</v>
      </c>
      <c r="G1129" t="s">
        <v>2914</v>
      </c>
      <c r="I1129">
        <v>3</v>
      </c>
    </row>
    <row r="1130" spans="1:9">
      <c r="A1130">
        <v>1309806</v>
      </c>
      <c r="C1130" t="s">
        <v>2915</v>
      </c>
      <c r="D1130" t="s">
        <v>2916</v>
      </c>
      <c r="E1130" t="s">
        <v>250</v>
      </c>
      <c r="F1130" t="s">
        <v>293</v>
      </c>
      <c r="G1130" t="s">
        <v>2917</v>
      </c>
      <c r="I1130">
        <v>3</v>
      </c>
    </row>
    <row r="1131" spans="1:9">
      <c r="A1131">
        <v>1309807</v>
      </c>
      <c r="C1131" t="s">
        <v>2918</v>
      </c>
      <c r="D1131" t="s">
        <v>2919</v>
      </c>
      <c r="E1131" t="s">
        <v>250</v>
      </c>
      <c r="F1131" t="s">
        <v>297</v>
      </c>
      <c r="G1131" t="s">
        <v>305</v>
      </c>
      <c r="I1131">
        <v>3</v>
      </c>
    </row>
    <row r="1132" spans="1:9">
      <c r="A1132">
        <v>1309808</v>
      </c>
      <c r="C1132" t="s">
        <v>1678</v>
      </c>
      <c r="D1132" t="s">
        <v>1679</v>
      </c>
      <c r="E1132" t="s">
        <v>250</v>
      </c>
      <c r="F1132" t="s">
        <v>297</v>
      </c>
      <c r="G1132" t="s">
        <v>305</v>
      </c>
      <c r="I1132">
        <v>3</v>
      </c>
    </row>
    <row r="1133" spans="1:9">
      <c r="A1133">
        <v>1309815</v>
      </c>
      <c r="C1133" t="s">
        <v>2920</v>
      </c>
      <c r="D1133" t="s">
        <v>2921</v>
      </c>
      <c r="E1133" t="s">
        <v>250</v>
      </c>
      <c r="F1133" t="s">
        <v>347</v>
      </c>
      <c r="G1133" t="s">
        <v>388</v>
      </c>
      <c r="I1133">
        <v>3</v>
      </c>
    </row>
    <row r="1134" spans="1:9">
      <c r="A1134">
        <v>1309826</v>
      </c>
      <c r="B1134">
        <v>3301020</v>
      </c>
      <c r="C1134" t="s">
        <v>2922</v>
      </c>
      <c r="D1134" t="s">
        <v>2923</v>
      </c>
      <c r="E1134" t="s">
        <v>250</v>
      </c>
      <c r="F1134" t="s">
        <v>297</v>
      </c>
      <c r="G1134" t="s">
        <v>305</v>
      </c>
      <c r="I1134">
        <v>1</v>
      </c>
    </row>
    <row r="1135" spans="1:9">
      <c r="A1135">
        <v>1309859</v>
      </c>
      <c r="C1135" t="s">
        <v>2924</v>
      </c>
      <c r="D1135" t="s">
        <v>2925</v>
      </c>
      <c r="E1135" t="s">
        <v>250</v>
      </c>
      <c r="F1135" t="s">
        <v>270</v>
      </c>
      <c r="G1135" t="s">
        <v>709</v>
      </c>
      <c r="I1135">
        <v>3</v>
      </c>
    </row>
    <row r="1136" spans="1:9">
      <c r="A1136">
        <v>1309860</v>
      </c>
      <c r="C1136" t="s">
        <v>2926</v>
      </c>
      <c r="D1136" t="s">
        <v>2927</v>
      </c>
      <c r="E1136" t="s">
        <v>250</v>
      </c>
      <c r="F1136" t="s">
        <v>270</v>
      </c>
      <c r="G1136" t="s">
        <v>709</v>
      </c>
      <c r="I1136">
        <v>3</v>
      </c>
    </row>
    <row r="1137" spans="1:9">
      <c r="A1137">
        <v>1309864</v>
      </c>
      <c r="B1137">
        <v>3301045</v>
      </c>
      <c r="C1137" t="s">
        <v>2928</v>
      </c>
      <c r="D1137" t="s">
        <v>2929</v>
      </c>
      <c r="E1137" t="s">
        <v>250</v>
      </c>
      <c r="F1137" t="s">
        <v>286</v>
      </c>
      <c r="G1137" t="s">
        <v>2914</v>
      </c>
      <c r="I1137">
        <v>3</v>
      </c>
    </row>
    <row r="1138" spans="1:9">
      <c r="A1138">
        <v>1309865</v>
      </c>
      <c r="C1138" t="s">
        <v>2930</v>
      </c>
      <c r="D1138" t="s">
        <v>2931</v>
      </c>
      <c r="E1138" t="s">
        <v>250</v>
      </c>
      <c r="F1138" t="s">
        <v>359</v>
      </c>
      <c r="G1138" t="s">
        <v>2790</v>
      </c>
      <c r="I1138">
        <v>3</v>
      </c>
    </row>
    <row r="1139" spans="1:9">
      <c r="A1139">
        <v>1309870</v>
      </c>
      <c r="B1139">
        <v>3300922</v>
      </c>
      <c r="C1139" t="s">
        <v>2932</v>
      </c>
      <c r="D1139" t="s">
        <v>2933</v>
      </c>
      <c r="E1139" t="s">
        <v>250</v>
      </c>
      <c r="F1139" t="s">
        <v>286</v>
      </c>
      <c r="G1139" t="s">
        <v>2764</v>
      </c>
      <c r="I1139">
        <v>3</v>
      </c>
    </row>
    <row r="1140" spans="1:9">
      <c r="A1140">
        <v>1309904</v>
      </c>
      <c r="C1140" t="s">
        <v>2934</v>
      </c>
      <c r="D1140" t="s">
        <v>2935</v>
      </c>
      <c r="E1140" t="s">
        <v>250</v>
      </c>
      <c r="F1140" t="s">
        <v>347</v>
      </c>
      <c r="G1140" t="s">
        <v>2677</v>
      </c>
      <c r="I1140">
        <v>1</v>
      </c>
    </row>
    <row r="1141" spans="1:9">
      <c r="A1141">
        <v>1309905</v>
      </c>
      <c r="C1141" t="s">
        <v>2936</v>
      </c>
      <c r="D1141" t="s">
        <v>2937</v>
      </c>
      <c r="E1141" t="s">
        <v>250</v>
      </c>
      <c r="F1141" t="s">
        <v>347</v>
      </c>
      <c r="G1141" t="s">
        <v>2677</v>
      </c>
      <c r="I1141">
        <v>1</v>
      </c>
    </row>
    <row r="1142" spans="1:9">
      <c r="A1142">
        <v>1309925</v>
      </c>
      <c r="C1142" t="s">
        <v>2938</v>
      </c>
      <c r="D1142" t="s">
        <v>2939</v>
      </c>
      <c r="E1142" t="s">
        <v>250</v>
      </c>
      <c r="F1142" t="s">
        <v>336</v>
      </c>
      <c r="G1142" t="s">
        <v>2392</v>
      </c>
      <c r="I1142">
        <v>3</v>
      </c>
    </row>
    <row r="1143" spans="1:9">
      <c r="A1143">
        <v>1309944</v>
      </c>
      <c r="C1143" t="s">
        <v>2940</v>
      </c>
      <c r="D1143" t="s">
        <v>2941</v>
      </c>
      <c r="E1143" t="s">
        <v>250</v>
      </c>
      <c r="F1143" t="s">
        <v>347</v>
      </c>
      <c r="G1143" t="s">
        <v>388</v>
      </c>
      <c r="I1143">
        <v>1</v>
      </c>
    </row>
    <row r="1144" spans="1:9">
      <c r="A1144">
        <v>1309948</v>
      </c>
      <c r="B1144">
        <v>3300973</v>
      </c>
      <c r="C1144" t="s">
        <v>2942</v>
      </c>
      <c r="D1144" t="s">
        <v>2943</v>
      </c>
      <c r="E1144" t="s">
        <v>250</v>
      </c>
      <c r="F1144" t="s">
        <v>286</v>
      </c>
      <c r="G1144" t="s">
        <v>2700</v>
      </c>
      <c r="I1144">
        <v>2</v>
      </c>
    </row>
    <row r="1145" spans="1:9">
      <c r="A1145">
        <v>1309953</v>
      </c>
      <c r="C1145" t="s">
        <v>2944</v>
      </c>
      <c r="D1145" t="s">
        <v>2945</v>
      </c>
      <c r="E1145" t="s">
        <v>250</v>
      </c>
      <c r="F1145" t="s">
        <v>577</v>
      </c>
      <c r="G1145" t="s">
        <v>2946</v>
      </c>
      <c r="I1145">
        <v>3</v>
      </c>
    </row>
    <row r="1146" spans="1:9">
      <c r="A1146">
        <v>1309955</v>
      </c>
      <c r="C1146" t="s">
        <v>2947</v>
      </c>
      <c r="D1146" t="s">
        <v>2948</v>
      </c>
      <c r="E1146" t="s">
        <v>250</v>
      </c>
      <c r="F1146" t="s">
        <v>577</v>
      </c>
      <c r="G1146" t="s">
        <v>2946</v>
      </c>
      <c r="I1146">
        <v>3</v>
      </c>
    </row>
    <row r="1147" spans="1:9">
      <c r="A1147">
        <v>1309956</v>
      </c>
      <c r="C1147" t="s">
        <v>2949</v>
      </c>
      <c r="D1147" t="s">
        <v>2950</v>
      </c>
      <c r="E1147" t="s">
        <v>250</v>
      </c>
      <c r="F1147" t="s">
        <v>577</v>
      </c>
      <c r="G1147" t="s">
        <v>2946</v>
      </c>
      <c r="I1147">
        <v>3</v>
      </c>
    </row>
    <row r="1148" spans="1:9">
      <c r="A1148">
        <v>1309957</v>
      </c>
      <c r="C1148" t="s">
        <v>2951</v>
      </c>
      <c r="D1148" t="s">
        <v>2952</v>
      </c>
      <c r="E1148" t="s">
        <v>250</v>
      </c>
      <c r="F1148" t="s">
        <v>577</v>
      </c>
      <c r="G1148" t="s">
        <v>2946</v>
      </c>
      <c r="I1148">
        <v>3</v>
      </c>
    </row>
    <row r="1149" spans="1:9">
      <c r="A1149">
        <v>1309958</v>
      </c>
      <c r="C1149" t="s">
        <v>2953</v>
      </c>
      <c r="D1149" t="s">
        <v>2954</v>
      </c>
      <c r="E1149" t="s">
        <v>250</v>
      </c>
      <c r="F1149" t="s">
        <v>577</v>
      </c>
      <c r="G1149" t="s">
        <v>2946</v>
      </c>
      <c r="I1149">
        <v>3</v>
      </c>
    </row>
    <row r="1150" spans="1:9">
      <c r="A1150">
        <v>1309960</v>
      </c>
      <c r="C1150" t="s">
        <v>2955</v>
      </c>
      <c r="D1150" t="s">
        <v>2956</v>
      </c>
      <c r="E1150" t="s">
        <v>250</v>
      </c>
      <c r="F1150" t="s">
        <v>577</v>
      </c>
      <c r="G1150" t="s">
        <v>2946</v>
      </c>
      <c r="I1150">
        <v>3</v>
      </c>
    </row>
    <row r="1151" spans="1:9">
      <c r="A1151">
        <v>1309961</v>
      </c>
      <c r="C1151" t="s">
        <v>2957</v>
      </c>
      <c r="D1151" t="s">
        <v>2958</v>
      </c>
      <c r="E1151" t="s">
        <v>250</v>
      </c>
      <c r="F1151" t="s">
        <v>577</v>
      </c>
      <c r="G1151" t="s">
        <v>2946</v>
      </c>
      <c r="I1151">
        <v>3</v>
      </c>
    </row>
    <row r="1152" spans="1:9">
      <c r="A1152">
        <v>1309986</v>
      </c>
      <c r="C1152" t="s">
        <v>2959</v>
      </c>
      <c r="D1152" t="s">
        <v>2960</v>
      </c>
      <c r="E1152" t="s">
        <v>250</v>
      </c>
      <c r="F1152" t="s">
        <v>259</v>
      </c>
      <c r="G1152" t="s">
        <v>2961</v>
      </c>
      <c r="I1152">
        <v>3</v>
      </c>
    </row>
    <row r="1153" spans="1:9">
      <c r="A1153">
        <v>1309999</v>
      </c>
      <c r="C1153" t="s">
        <v>2962</v>
      </c>
      <c r="D1153" t="s">
        <v>2963</v>
      </c>
      <c r="E1153" t="s">
        <v>250</v>
      </c>
      <c r="F1153" t="s">
        <v>259</v>
      </c>
      <c r="G1153" t="s">
        <v>2961</v>
      </c>
      <c r="I1153">
        <v>3</v>
      </c>
    </row>
    <row r="1154" spans="1:9">
      <c r="A1154">
        <v>1310013</v>
      </c>
      <c r="C1154" t="s">
        <v>2964</v>
      </c>
      <c r="D1154" t="s">
        <v>2965</v>
      </c>
      <c r="E1154" t="s">
        <v>250</v>
      </c>
      <c r="F1154" t="s">
        <v>279</v>
      </c>
      <c r="G1154" t="s">
        <v>280</v>
      </c>
      <c r="I1154">
        <v>3</v>
      </c>
    </row>
    <row r="1155" spans="1:9">
      <c r="A1155">
        <v>1310089</v>
      </c>
      <c r="C1155" t="s">
        <v>2966</v>
      </c>
      <c r="D1155" t="s">
        <v>2967</v>
      </c>
      <c r="E1155" t="s">
        <v>250</v>
      </c>
      <c r="F1155" t="s">
        <v>359</v>
      </c>
      <c r="G1155" t="s">
        <v>2790</v>
      </c>
      <c r="I1155">
        <v>2</v>
      </c>
    </row>
    <row r="1156" spans="1:9">
      <c r="A1156">
        <v>1310090</v>
      </c>
      <c r="C1156" t="s">
        <v>2968</v>
      </c>
      <c r="D1156" t="s">
        <v>2969</v>
      </c>
      <c r="E1156" t="s">
        <v>250</v>
      </c>
      <c r="F1156" t="s">
        <v>359</v>
      </c>
      <c r="G1156" t="s">
        <v>2790</v>
      </c>
      <c r="I1156">
        <v>2</v>
      </c>
    </row>
    <row r="1157" spans="1:9">
      <c r="A1157">
        <v>1310094</v>
      </c>
      <c r="C1157" t="s">
        <v>2970</v>
      </c>
      <c r="D1157" t="s">
        <v>2971</v>
      </c>
      <c r="E1157" t="s">
        <v>250</v>
      </c>
      <c r="F1157" t="s">
        <v>259</v>
      </c>
      <c r="G1157" t="s">
        <v>2961</v>
      </c>
      <c r="I1157">
        <v>3</v>
      </c>
    </row>
    <row r="1158" spans="1:9">
      <c r="A1158">
        <v>1310095</v>
      </c>
      <c r="C1158" t="s">
        <v>2972</v>
      </c>
      <c r="D1158" t="s">
        <v>2973</v>
      </c>
      <c r="E1158" t="s">
        <v>250</v>
      </c>
      <c r="F1158" t="s">
        <v>259</v>
      </c>
      <c r="G1158" t="s">
        <v>1388</v>
      </c>
      <c r="I1158">
        <v>3</v>
      </c>
    </row>
    <row r="1159" spans="1:9">
      <c r="A1159">
        <v>1310098</v>
      </c>
      <c r="C1159" t="s">
        <v>2974</v>
      </c>
      <c r="D1159" t="s">
        <v>2975</v>
      </c>
      <c r="E1159" t="s">
        <v>250</v>
      </c>
      <c r="F1159" t="s">
        <v>726</v>
      </c>
      <c r="G1159" t="s">
        <v>2976</v>
      </c>
      <c r="I1159">
        <v>3</v>
      </c>
    </row>
    <row r="1160" spans="1:9">
      <c r="A1160">
        <v>1310103</v>
      </c>
      <c r="C1160" t="s">
        <v>2977</v>
      </c>
      <c r="D1160" t="s">
        <v>2978</v>
      </c>
      <c r="E1160" t="s">
        <v>250</v>
      </c>
      <c r="F1160" t="s">
        <v>534</v>
      </c>
      <c r="G1160" t="s">
        <v>764</v>
      </c>
      <c r="I1160">
        <v>3</v>
      </c>
    </row>
    <row r="1161" spans="1:9">
      <c r="A1161">
        <v>1310107</v>
      </c>
      <c r="C1161" t="s">
        <v>2979</v>
      </c>
      <c r="D1161" t="s">
        <v>2980</v>
      </c>
      <c r="E1161" t="s">
        <v>250</v>
      </c>
      <c r="F1161" t="s">
        <v>336</v>
      </c>
      <c r="G1161" t="s">
        <v>1155</v>
      </c>
      <c r="I1161">
        <v>3</v>
      </c>
    </row>
    <row r="1162" spans="1:9">
      <c r="A1162">
        <v>1310112</v>
      </c>
      <c r="C1162" t="s">
        <v>2981</v>
      </c>
      <c r="D1162" t="s">
        <v>2982</v>
      </c>
      <c r="E1162" t="s">
        <v>250</v>
      </c>
      <c r="F1162" t="s">
        <v>336</v>
      </c>
      <c r="G1162" t="s">
        <v>1155</v>
      </c>
      <c r="I1162">
        <v>3</v>
      </c>
    </row>
    <row r="1163" spans="1:9">
      <c r="A1163">
        <v>1310113</v>
      </c>
      <c r="C1163" t="s">
        <v>2983</v>
      </c>
      <c r="D1163" t="s">
        <v>2984</v>
      </c>
      <c r="E1163" t="s">
        <v>250</v>
      </c>
      <c r="F1163" t="s">
        <v>332</v>
      </c>
      <c r="G1163" t="s">
        <v>938</v>
      </c>
      <c r="I1163">
        <v>2</v>
      </c>
    </row>
    <row r="1164" spans="1:9">
      <c r="A1164">
        <v>1310120</v>
      </c>
      <c r="C1164" t="s">
        <v>2985</v>
      </c>
      <c r="D1164" t="s">
        <v>2986</v>
      </c>
      <c r="E1164" t="s">
        <v>250</v>
      </c>
      <c r="F1164" t="s">
        <v>336</v>
      </c>
      <c r="G1164" t="s">
        <v>1155</v>
      </c>
      <c r="I1164">
        <v>3</v>
      </c>
    </row>
    <row r="1165" spans="1:9">
      <c r="A1165">
        <v>1310121</v>
      </c>
      <c r="C1165" t="s">
        <v>2987</v>
      </c>
      <c r="D1165" t="s">
        <v>2988</v>
      </c>
      <c r="E1165" t="s">
        <v>250</v>
      </c>
      <c r="F1165" t="s">
        <v>336</v>
      </c>
      <c r="G1165" t="s">
        <v>1155</v>
      </c>
      <c r="I1165">
        <v>3</v>
      </c>
    </row>
    <row r="1166" spans="1:9">
      <c r="A1166">
        <v>1310122</v>
      </c>
      <c r="C1166" t="s">
        <v>2989</v>
      </c>
      <c r="D1166" t="s">
        <v>2990</v>
      </c>
      <c r="E1166" t="s">
        <v>250</v>
      </c>
      <c r="F1166" t="s">
        <v>336</v>
      </c>
      <c r="G1166" t="s">
        <v>1155</v>
      </c>
      <c r="I1166">
        <v>3</v>
      </c>
    </row>
    <row r="1167" spans="1:9">
      <c r="A1167">
        <v>1310125</v>
      </c>
      <c r="C1167" t="s">
        <v>2991</v>
      </c>
      <c r="D1167" t="s">
        <v>2992</v>
      </c>
      <c r="E1167" t="s">
        <v>250</v>
      </c>
      <c r="F1167" t="s">
        <v>259</v>
      </c>
      <c r="G1167" t="s">
        <v>1388</v>
      </c>
      <c r="I1167">
        <v>3</v>
      </c>
    </row>
    <row r="1168" spans="1:9">
      <c r="A1168">
        <v>1310131</v>
      </c>
      <c r="C1168" t="s">
        <v>2993</v>
      </c>
      <c r="D1168" t="s">
        <v>2994</v>
      </c>
      <c r="E1168" t="s">
        <v>250</v>
      </c>
      <c r="F1168" t="s">
        <v>259</v>
      </c>
      <c r="G1168" t="s">
        <v>2961</v>
      </c>
      <c r="I1168">
        <v>3</v>
      </c>
    </row>
    <row r="1169" spans="1:9">
      <c r="A1169">
        <v>1310132</v>
      </c>
      <c r="C1169" t="s">
        <v>2995</v>
      </c>
      <c r="D1169" t="s">
        <v>2996</v>
      </c>
      <c r="E1169" t="s">
        <v>250</v>
      </c>
      <c r="F1169" t="s">
        <v>982</v>
      </c>
      <c r="G1169" t="s">
        <v>2997</v>
      </c>
      <c r="I1169">
        <v>2</v>
      </c>
    </row>
    <row r="1170" spans="1:9">
      <c r="A1170">
        <v>1310139</v>
      </c>
      <c r="C1170" t="s">
        <v>2998</v>
      </c>
      <c r="D1170" t="s">
        <v>2999</v>
      </c>
      <c r="E1170" t="s">
        <v>250</v>
      </c>
      <c r="F1170" t="s">
        <v>347</v>
      </c>
      <c r="G1170" t="s">
        <v>2836</v>
      </c>
      <c r="I1170">
        <v>1</v>
      </c>
    </row>
    <row r="1171" spans="1:9">
      <c r="A1171">
        <v>1310144</v>
      </c>
      <c r="C1171" t="s">
        <v>3000</v>
      </c>
      <c r="D1171" t="s">
        <v>3001</v>
      </c>
      <c r="E1171" t="s">
        <v>250</v>
      </c>
      <c r="F1171" t="s">
        <v>347</v>
      </c>
      <c r="G1171" t="s">
        <v>2677</v>
      </c>
      <c r="I1171">
        <v>1</v>
      </c>
    </row>
    <row r="1172" spans="1:9">
      <c r="A1172">
        <v>1310146</v>
      </c>
      <c r="C1172" t="s">
        <v>3002</v>
      </c>
      <c r="D1172" t="s">
        <v>3003</v>
      </c>
      <c r="E1172" t="s">
        <v>250</v>
      </c>
      <c r="F1172" t="s">
        <v>377</v>
      </c>
      <c r="G1172" t="s">
        <v>378</v>
      </c>
      <c r="I1172">
        <v>3</v>
      </c>
    </row>
    <row r="1173" spans="1:9">
      <c r="A1173">
        <v>1310164</v>
      </c>
      <c r="C1173" t="s">
        <v>3004</v>
      </c>
      <c r="D1173" t="s">
        <v>3005</v>
      </c>
      <c r="E1173" t="s">
        <v>250</v>
      </c>
      <c r="F1173" t="s">
        <v>297</v>
      </c>
      <c r="G1173" t="s">
        <v>2820</v>
      </c>
      <c r="I1173">
        <v>3</v>
      </c>
    </row>
    <row r="1174" spans="1:9">
      <c r="A1174">
        <v>1310189</v>
      </c>
      <c r="C1174" t="s">
        <v>3006</v>
      </c>
      <c r="D1174" t="s">
        <v>3007</v>
      </c>
      <c r="E1174" t="s">
        <v>250</v>
      </c>
      <c r="F1174" t="s">
        <v>359</v>
      </c>
      <c r="G1174" t="s">
        <v>2761</v>
      </c>
      <c r="I1174">
        <v>1</v>
      </c>
    </row>
    <row r="1175" spans="1:9">
      <c r="A1175">
        <v>1310196</v>
      </c>
      <c r="B1175">
        <v>3300994</v>
      </c>
      <c r="C1175" t="s">
        <v>3008</v>
      </c>
      <c r="D1175" t="s">
        <v>3009</v>
      </c>
      <c r="E1175" t="s">
        <v>250</v>
      </c>
      <c r="F1175" t="s">
        <v>286</v>
      </c>
      <c r="G1175" t="s">
        <v>2764</v>
      </c>
      <c r="I1175">
        <v>2</v>
      </c>
    </row>
    <row r="1176" spans="1:9">
      <c r="A1176">
        <v>1310197</v>
      </c>
      <c r="B1176">
        <v>3300993</v>
      </c>
      <c r="C1176" t="s">
        <v>3010</v>
      </c>
      <c r="D1176" t="s">
        <v>3011</v>
      </c>
      <c r="E1176" t="s">
        <v>250</v>
      </c>
      <c r="F1176" t="s">
        <v>286</v>
      </c>
      <c r="G1176" t="s">
        <v>2764</v>
      </c>
      <c r="I1176">
        <v>2</v>
      </c>
    </row>
    <row r="1177" spans="1:9">
      <c r="A1177">
        <v>1310199</v>
      </c>
      <c r="B1177">
        <v>3300971</v>
      </c>
      <c r="C1177" t="s">
        <v>3012</v>
      </c>
      <c r="D1177" t="s">
        <v>3013</v>
      </c>
      <c r="E1177" t="s">
        <v>250</v>
      </c>
      <c r="F1177" t="s">
        <v>286</v>
      </c>
      <c r="G1177" t="s">
        <v>2700</v>
      </c>
      <c r="I1177">
        <v>2</v>
      </c>
    </row>
    <row r="1178" spans="1:9">
      <c r="A1178">
        <v>1310203</v>
      </c>
      <c r="C1178" t="s">
        <v>3014</v>
      </c>
      <c r="D1178" t="s">
        <v>3015</v>
      </c>
      <c r="E1178" t="s">
        <v>250</v>
      </c>
      <c r="F1178" t="s">
        <v>370</v>
      </c>
      <c r="G1178" t="s">
        <v>914</v>
      </c>
      <c r="I1178">
        <v>3</v>
      </c>
    </row>
    <row r="1179" spans="1:9">
      <c r="A1179">
        <v>1310216</v>
      </c>
      <c r="C1179" t="s">
        <v>3016</v>
      </c>
      <c r="D1179" t="s">
        <v>3017</v>
      </c>
      <c r="E1179" t="s">
        <v>250</v>
      </c>
      <c r="F1179" t="s">
        <v>321</v>
      </c>
      <c r="G1179" t="s">
        <v>351</v>
      </c>
      <c r="I1179">
        <v>1</v>
      </c>
    </row>
    <row r="1180" spans="1:9">
      <c r="A1180">
        <v>1310226</v>
      </c>
      <c r="C1180" t="s">
        <v>3018</v>
      </c>
      <c r="D1180" t="s">
        <v>3019</v>
      </c>
      <c r="E1180" t="s">
        <v>250</v>
      </c>
      <c r="F1180" t="s">
        <v>347</v>
      </c>
      <c r="G1180" t="s">
        <v>388</v>
      </c>
      <c r="I1180">
        <v>2</v>
      </c>
    </row>
    <row r="1181" spans="1:9">
      <c r="A1181">
        <v>1310309</v>
      </c>
      <c r="C1181" t="s">
        <v>3020</v>
      </c>
      <c r="D1181" t="s">
        <v>3021</v>
      </c>
      <c r="E1181" t="s">
        <v>250</v>
      </c>
      <c r="F1181" t="s">
        <v>687</v>
      </c>
      <c r="G1181" t="s">
        <v>899</v>
      </c>
      <c r="I1181">
        <v>2</v>
      </c>
    </row>
    <row r="1182" spans="1:9">
      <c r="A1182">
        <v>1310310</v>
      </c>
      <c r="C1182" t="s">
        <v>3022</v>
      </c>
      <c r="D1182" t="s">
        <v>3023</v>
      </c>
      <c r="E1182" t="s">
        <v>250</v>
      </c>
      <c r="F1182" t="s">
        <v>687</v>
      </c>
      <c r="G1182" t="s">
        <v>899</v>
      </c>
      <c r="I1182">
        <v>2</v>
      </c>
    </row>
    <row r="1183" spans="1:9">
      <c r="A1183">
        <v>1310348</v>
      </c>
      <c r="C1183" t="s">
        <v>3024</v>
      </c>
      <c r="D1183" t="s">
        <v>3025</v>
      </c>
      <c r="E1183" t="s">
        <v>250</v>
      </c>
      <c r="F1183" t="s">
        <v>336</v>
      </c>
      <c r="G1183" t="s">
        <v>1155</v>
      </c>
      <c r="I1183">
        <v>2</v>
      </c>
    </row>
    <row r="1184" spans="1:9">
      <c r="A1184">
        <v>1310370</v>
      </c>
      <c r="C1184" t="s">
        <v>3026</v>
      </c>
      <c r="D1184" t="s">
        <v>3027</v>
      </c>
      <c r="E1184" t="s">
        <v>250</v>
      </c>
      <c r="F1184" t="s">
        <v>336</v>
      </c>
      <c r="G1184" t="s">
        <v>1155</v>
      </c>
      <c r="I1184">
        <v>2</v>
      </c>
    </row>
    <row r="1185" spans="1:9">
      <c r="A1185">
        <v>1310371</v>
      </c>
      <c r="C1185" t="s">
        <v>3028</v>
      </c>
      <c r="D1185" t="s">
        <v>3029</v>
      </c>
      <c r="E1185" t="s">
        <v>250</v>
      </c>
      <c r="F1185" t="s">
        <v>336</v>
      </c>
      <c r="G1185" t="s">
        <v>1155</v>
      </c>
      <c r="I1185">
        <v>2</v>
      </c>
    </row>
    <row r="1186" spans="1:9">
      <c r="A1186">
        <v>1310380</v>
      </c>
      <c r="B1186">
        <v>3301056</v>
      </c>
      <c r="C1186" t="s">
        <v>3030</v>
      </c>
      <c r="D1186" t="s">
        <v>3031</v>
      </c>
      <c r="E1186" t="s">
        <v>250</v>
      </c>
      <c r="F1186" t="s">
        <v>255</v>
      </c>
      <c r="G1186" t="s">
        <v>1247</v>
      </c>
      <c r="I1186">
        <v>1</v>
      </c>
    </row>
    <row r="1187" spans="1:9">
      <c r="A1187">
        <v>1310390</v>
      </c>
      <c r="C1187" t="s">
        <v>3032</v>
      </c>
      <c r="D1187" t="s">
        <v>3033</v>
      </c>
      <c r="E1187" t="s">
        <v>250</v>
      </c>
      <c r="F1187" t="s">
        <v>336</v>
      </c>
      <c r="G1187" t="s">
        <v>1155</v>
      </c>
      <c r="I1187">
        <v>2</v>
      </c>
    </row>
    <row r="1188" spans="1:9">
      <c r="A1188">
        <v>1310412</v>
      </c>
      <c r="C1188" t="s">
        <v>3034</v>
      </c>
      <c r="D1188" t="s">
        <v>3035</v>
      </c>
      <c r="E1188" t="s">
        <v>250</v>
      </c>
      <c r="F1188" t="s">
        <v>255</v>
      </c>
      <c r="G1188" t="s">
        <v>1247</v>
      </c>
      <c r="I1188">
        <v>2</v>
      </c>
    </row>
    <row r="1189" spans="1:9">
      <c r="A1189">
        <v>1310413</v>
      </c>
      <c r="C1189" t="s">
        <v>3036</v>
      </c>
      <c r="D1189" t="s">
        <v>3037</v>
      </c>
      <c r="E1189" t="s">
        <v>250</v>
      </c>
      <c r="F1189" t="s">
        <v>255</v>
      </c>
      <c r="G1189" t="s">
        <v>1247</v>
      </c>
      <c r="I1189">
        <v>3</v>
      </c>
    </row>
    <row r="1190" spans="1:9">
      <c r="A1190">
        <v>1310426</v>
      </c>
      <c r="C1190" t="s">
        <v>3038</v>
      </c>
      <c r="D1190" t="s">
        <v>3039</v>
      </c>
      <c r="E1190" t="s">
        <v>250</v>
      </c>
      <c r="F1190" t="s">
        <v>279</v>
      </c>
      <c r="G1190" t="s">
        <v>1294</v>
      </c>
      <c r="I1190">
        <v>2</v>
      </c>
    </row>
    <row r="1191" spans="1:9">
      <c r="A1191">
        <v>1310427</v>
      </c>
      <c r="C1191" t="s">
        <v>3040</v>
      </c>
      <c r="D1191" t="s">
        <v>3041</v>
      </c>
      <c r="E1191" t="s">
        <v>250</v>
      </c>
      <c r="F1191" t="s">
        <v>279</v>
      </c>
      <c r="G1191" t="s">
        <v>1294</v>
      </c>
      <c r="I1191">
        <v>2</v>
      </c>
    </row>
    <row r="1192" spans="1:9">
      <c r="A1192">
        <v>1310428</v>
      </c>
      <c r="C1192" t="s">
        <v>3042</v>
      </c>
      <c r="D1192" t="s">
        <v>3043</v>
      </c>
      <c r="E1192" t="s">
        <v>250</v>
      </c>
      <c r="F1192" t="s">
        <v>279</v>
      </c>
      <c r="G1192" t="s">
        <v>1294</v>
      </c>
      <c r="I1192">
        <v>2</v>
      </c>
    </row>
    <row r="1193" spans="1:9">
      <c r="A1193">
        <v>1310431</v>
      </c>
      <c r="C1193" t="s">
        <v>3044</v>
      </c>
      <c r="D1193" t="s">
        <v>3045</v>
      </c>
      <c r="E1193" t="s">
        <v>250</v>
      </c>
      <c r="F1193" t="s">
        <v>279</v>
      </c>
      <c r="G1193" t="s">
        <v>1294</v>
      </c>
      <c r="I1193">
        <v>2</v>
      </c>
    </row>
    <row r="1194" spans="1:9">
      <c r="A1194">
        <v>1310432</v>
      </c>
      <c r="C1194" t="s">
        <v>3046</v>
      </c>
      <c r="D1194" t="s">
        <v>3047</v>
      </c>
      <c r="E1194" t="s">
        <v>250</v>
      </c>
      <c r="F1194" t="s">
        <v>279</v>
      </c>
      <c r="G1194" t="s">
        <v>1294</v>
      </c>
      <c r="I1194">
        <v>2</v>
      </c>
    </row>
    <row r="1195" spans="1:9">
      <c r="A1195">
        <v>1310437</v>
      </c>
      <c r="C1195" t="s">
        <v>3048</v>
      </c>
      <c r="D1195" t="s">
        <v>3049</v>
      </c>
      <c r="E1195" t="s">
        <v>250</v>
      </c>
      <c r="F1195" t="s">
        <v>259</v>
      </c>
      <c r="G1195" t="s">
        <v>2961</v>
      </c>
      <c r="I1195">
        <v>2</v>
      </c>
    </row>
    <row r="1196" spans="1:9">
      <c r="A1196">
        <v>1310452</v>
      </c>
      <c r="C1196" t="s">
        <v>3050</v>
      </c>
      <c r="D1196" t="s">
        <v>3051</v>
      </c>
      <c r="E1196" t="s">
        <v>250</v>
      </c>
      <c r="F1196" t="s">
        <v>336</v>
      </c>
      <c r="G1196" t="s">
        <v>2392</v>
      </c>
      <c r="I1196">
        <v>2</v>
      </c>
    </row>
    <row r="1197" spans="1:9">
      <c r="A1197">
        <v>1310454</v>
      </c>
      <c r="C1197" t="s">
        <v>3052</v>
      </c>
      <c r="D1197" t="s">
        <v>3053</v>
      </c>
      <c r="E1197" t="s">
        <v>250</v>
      </c>
      <c r="F1197" t="s">
        <v>336</v>
      </c>
      <c r="G1197" t="s">
        <v>2392</v>
      </c>
      <c r="I1197">
        <v>2</v>
      </c>
    </row>
    <row r="1198" spans="1:9">
      <c r="A1198">
        <v>1310455</v>
      </c>
      <c r="C1198" t="s">
        <v>3054</v>
      </c>
      <c r="D1198" t="s">
        <v>3055</v>
      </c>
      <c r="E1198" t="s">
        <v>250</v>
      </c>
      <c r="F1198" t="s">
        <v>336</v>
      </c>
      <c r="G1198" t="s">
        <v>2392</v>
      </c>
      <c r="I1198">
        <v>2</v>
      </c>
    </row>
    <row r="1199" spans="1:9">
      <c r="A1199">
        <v>1310456</v>
      </c>
      <c r="C1199" t="s">
        <v>3056</v>
      </c>
      <c r="D1199" t="s">
        <v>3057</v>
      </c>
      <c r="E1199" t="s">
        <v>250</v>
      </c>
      <c r="F1199" t="s">
        <v>336</v>
      </c>
      <c r="G1199" t="s">
        <v>2392</v>
      </c>
      <c r="I1199">
        <v>2</v>
      </c>
    </row>
    <row r="1200" spans="1:9">
      <c r="A1200">
        <v>1310457</v>
      </c>
      <c r="C1200" t="s">
        <v>3058</v>
      </c>
      <c r="D1200" t="s">
        <v>3059</v>
      </c>
      <c r="E1200" t="s">
        <v>250</v>
      </c>
      <c r="F1200" t="s">
        <v>336</v>
      </c>
      <c r="G1200" t="s">
        <v>2392</v>
      </c>
      <c r="I1200">
        <v>2</v>
      </c>
    </row>
    <row r="1201" spans="1:9">
      <c r="A1201">
        <v>1310458</v>
      </c>
      <c r="C1201" t="s">
        <v>3060</v>
      </c>
      <c r="D1201" t="s">
        <v>3061</v>
      </c>
      <c r="E1201" t="s">
        <v>250</v>
      </c>
      <c r="F1201" t="s">
        <v>336</v>
      </c>
      <c r="G1201" t="s">
        <v>2392</v>
      </c>
      <c r="I1201">
        <v>2</v>
      </c>
    </row>
    <row r="1202" spans="1:9">
      <c r="A1202">
        <v>1310459</v>
      </c>
      <c r="C1202" t="s">
        <v>3062</v>
      </c>
      <c r="D1202" t="s">
        <v>3063</v>
      </c>
      <c r="E1202" t="s">
        <v>250</v>
      </c>
      <c r="F1202" t="s">
        <v>336</v>
      </c>
      <c r="G1202" t="s">
        <v>2392</v>
      </c>
      <c r="I1202">
        <v>2</v>
      </c>
    </row>
    <row r="1203" spans="1:9">
      <c r="A1203">
        <v>1310461</v>
      </c>
      <c r="C1203" t="s">
        <v>3064</v>
      </c>
      <c r="D1203" t="s">
        <v>3065</v>
      </c>
      <c r="E1203" t="s">
        <v>250</v>
      </c>
      <c r="F1203" t="s">
        <v>336</v>
      </c>
      <c r="G1203" t="s">
        <v>2392</v>
      </c>
      <c r="I1203">
        <v>2</v>
      </c>
    </row>
    <row r="1204" spans="1:9">
      <c r="A1204">
        <v>1310487</v>
      </c>
      <c r="C1204" t="s">
        <v>3066</v>
      </c>
      <c r="D1204" t="s">
        <v>3067</v>
      </c>
      <c r="E1204" t="s">
        <v>250</v>
      </c>
      <c r="F1204" t="s">
        <v>534</v>
      </c>
      <c r="G1204" t="s">
        <v>1555</v>
      </c>
      <c r="I1204">
        <v>2</v>
      </c>
    </row>
    <row r="1205" spans="1:9">
      <c r="A1205">
        <v>1310488</v>
      </c>
      <c r="C1205" t="s">
        <v>3068</v>
      </c>
      <c r="D1205" t="s">
        <v>3069</v>
      </c>
      <c r="E1205" t="s">
        <v>250</v>
      </c>
      <c r="F1205" t="s">
        <v>534</v>
      </c>
      <c r="G1205" t="s">
        <v>535</v>
      </c>
      <c r="I1205">
        <v>2</v>
      </c>
    </row>
    <row r="1206" spans="1:9">
      <c r="A1206">
        <v>1310489</v>
      </c>
      <c r="C1206" t="s">
        <v>3070</v>
      </c>
      <c r="D1206" t="s">
        <v>3071</v>
      </c>
      <c r="E1206" t="s">
        <v>250</v>
      </c>
      <c r="F1206" t="s">
        <v>534</v>
      </c>
      <c r="G1206" t="s">
        <v>535</v>
      </c>
      <c r="I1206">
        <v>2</v>
      </c>
    </row>
    <row r="1207" spans="1:9">
      <c r="A1207">
        <v>1310491</v>
      </c>
      <c r="C1207" t="s">
        <v>3072</v>
      </c>
      <c r="D1207" t="s">
        <v>3073</v>
      </c>
      <c r="E1207" t="s">
        <v>250</v>
      </c>
      <c r="F1207" t="s">
        <v>534</v>
      </c>
      <c r="G1207" t="s">
        <v>535</v>
      </c>
      <c r="I1207">
        <v>2</v>
      </c>
    </row>
    <row r="1208" spans="1:9">
      <c r="A1208">
        <v>1310493</v>
      </c>
      <c r="C1208" t="s">
        <v>3074</v>
      </c>
      <c r="D1208" t="s">
        <v>3075</v>
      </c>
      <c r="E1208" t="s">
        <v>250</v>
      </c>
      <c r="F1208" t="s">
        <v>534</v>
      </c>
      <c r="G1208" t="s">
        <v>1555</v>
      </c>
      <c r="I1208">
        <v>2</v>
      </c>
    </row>
    <row r="1209" spans="1:9">
      <c r="A1209">
        <v>1310494</v>
      </c>
      <c r="C1209" t="s">
        <v>3076</v>
      </c>
      <c r="D1209" t="s">
        <v>3077</v>
      </c>
      <c r="E1209" t="s">
        <v>250</v>
      </c>
      <c r="F1209" t="s">
        <v>534</v>
      </c>
      <c r="G1209" t="s">
        <v>1555</v>
      </c>
      <c r="I1209">
        <v>2</v>
      </c>
    </row>
    <row r="1210" spans="1:9">
      <c r="A1210">
        <v>1310495</v>
      </c>
      <c r="C1210" t="s">
        <v>3078</v>
      </c>
      <c r="D1210" t="s">
        <v>3079</v>
      </c>
      <c r="E1210" t="s">
        <v>250</v>
      </c>
      <c r="F1210" t="s">
        <v>534</v>
      </c>
      <c r="G1210" t="s">
        <v>1555</v>
      </c>
      <c r="I1210">
        <v>2</v>
      </c>
    </row>
    <row r="1211" spans="1:9">
      <c r="A1211">
        <v>1310496</v>
      </c>
      <c r="C1211" t="s">
        <v>3080</v>
      </c>
      <c r="D1211" t="s">
        <v>3081</v>
      </c>
      <c r="E1211" t="s">
        <v>250</v>
      </c>
      <c r="F1211" t="s">
        <v>534</v>
      </c>
      <c r="G1211" t="s">
        <v>1555</v>
      </c>
      <c r="I1211">
        <v>2</v>
      </c>
    </row>
    <row r="1212" spans="1:9">
      <c r="A1212">
        <v>1310497</v>
      </c>
      <c r="C1212" t="s">
        <v>3082</v>
      </c>
      <c r="D1212" t="s">
        <v>3083</v>
      </c>
      <c r="E1212" t="s">
        <v>250</v>
      </c>
      <c r="F1212" t="s">
        <v>534</v>
      </c>
      <c r="G1212" t="s">
        <v>764</v>
      </c>
      <c r="I1212">
        <v>2</v>
      </c>
    </row>
    <row r="1213" spans="1:9">
      <c r="A1213">
        <v>1310499</v>
      </c>
      <c r="C1213" t="s">
        <v>3084</v>
      </c>
      <c r="D1213" t="s">
        <v>3085</v>
      </c>
      <c r="E1213" t="s">
        <v>250</v>
      </c>
      <c r="F1213" t="s">
        <v>534</v>
      </c>
      <c r="G1213" t="s">
        <v>764</v>
      </c>
      <c r="I1213">
        <v>2</v>
      </c>
    </row>
    <row r="1214" spans="1:9">
      <c r="A1214">
        <v>1310519</v>
      </c>
      <c r="C1214" t="s">
        <v>3086</v>
      </c>
      <c r="D1214" t="s">
        <v>3087</v>
      </c>
      <c r="E1214" t="s">
        <v>250</v>
      </c>
      <c r="F1214" t="s">
        <v>478</v>
      </c>
      <c r="G1214" t="s">
        <v>3088</v>
      </c>
      <c r="I1214">
        <v>2</v>
      </c>
    </row>
    <row r="1215" spans="1:9">
      <c r="A1215">
        <v>1310522</v>
      </c>
      <c r="C1215" t="s">
        <v>3089</v>
      </c>
      <c r="D1215" t="s">
        <v>3090</v>
      </c>
      <c r="E1215" t="s">
        <v>250</v>
      </c>
      <c r="F1215" t="s">
        <v>279</v>
      </c>
      <c r="G1215" t="s">
        <v>280</v>
      </c>
      <c r="I1215">
        <v>2</v>
      </c>
    </row>
    <row r="1216" spans="1:9">
      <c r="A1216">
        <v>1310526</v>
      </c>
      <c r="C1216" t="s">
        <v>3091</v>
      </c>
      <c r="D1216" t="s">
        <v>3092</v>
      </c>
      <c r="E1216" t="s">
        <v>250</v>
      </c>
      <c r="F1216" t="s">
        <v>279</v>
      </c>
      <c r="G1216" t="s">
        <v>280</v>
      </c>
      <c r="I1216">
        <v>3</v>
      </c>
    </row>
    <row r="1217" spans="1:9">
      <c r="A1217">
        <v>1310530</v>
      </c>
      <c r="C1217" t="s">
        <v>1410</v>
      </c>
      <c r="D1217" t="s">
        <v>1411</v>
      </c>
      <c r="E1217" t="s">
        <v>250</v>
      </c>
      <c r="F1217" t="s">
        <v>259</v>
      </c>
      <c r="G1217" t="s">
        <v>775</v>
      </c>
      <c r="I1217">
        <v>3</v>
      </c>
    </row>
    <row r="1218" spans="1:9">
      <c r="A1218">
        <v>1310538</v>
      </c>
      <c r="C1218" t="s">
        <v>3093</v>
      </c>
      <c r="D1218" t="s">
        <v>3094</v>
      </c>
      <c r="E1218" t="s">
        <v>250</v>
      </c>
      <c r="F1218" t="s">
        <v>336</v>
      </c>
      <c r="G1218" t="s">
        <v>2392</v>
      </c>
      <c r="I1218">
        <v>2</v>
      </c>
    </row>
    <row r="1219" spans="1:9">
      <c r="A1219">
        <v>1310546</v>
      </c>
      <c r="C1219" t="s">
        <v>773</v>
      </c>
      <c r="D1219" t="s">
        <v>774</v>
      </c>
      <c r="E1219" t="s">
        <v>250</v>
      </c>
      <c r="F1219" t="s">
        <v>259</v>
      </c>
      <c r="G1219" t="s">
        <v>775</v>
      </c>
      <c r="I1219">
        <v>3</v>
      </c>
    </row>
    <row r="1220" spans="1:9">
      <c r="A1220">
        <v>1310551</v>
      </c>
      <c r="C1220" t="s">
        <v>1047</v>
      </c>
      <c r="D1220" t="s">
        <v>1048</v>
      </c>
      <c r="E1220" t="s">
        <v>250</v>
      </c>
      <c r="F1220" t="s">
        <v>259</v>
      </c>
      <c r="G1220" t="s">
        <v>775</v>
      </c>
      <c r="I1220">
        <v>3</v>
      </c>
    </row>
    <row r="1221" spans="1:9">
      <c r="A1221">
        <v>1310577</v>
      </c>
      <c r="C1221" t="s">
        <v>3095</v>
      </c>
      <c r="D1221" t="s">
        <v>3096</v>
      </c>
      <c r="E1221" t="s">
        <v>250</v>
      </c>
      <c r="F1221" t="s">
        <v>377</v>
      </c>
      <c r="G1221" t="s">
        <v>935</v>
      </c>
      <c r="I1221">
        <v>2</v>
      </c>
    </row>
    <row r="1222" spans="1:9">
      <c r="A1222">
        <v>1310586</v>
      </c>
      <c r="C1222" t="s">
        <v>3097</v>
      </c>
      <c r="D1222" t="s">
        <v>3098</v>
      </c>
      <c r="E1222" t="s">
        <v>250</v>
      </c>
      <c r="F1222" t="s">
        <v>726</v>
      </c>
      <c r="G1222" t="s">
        <v>2976</v>
      </c>
      <c r="I1222">
        <v>2</v>
      </c>
    </row>
    <row r="1223" spans="1:9">
      <c r="A1223">
        <v>1310633</v>
      </c>
      <c r="C1223" t="s">
        <v>3099</v>
      </c>
      <c r="D1223" t="s">
        <v>3100</v>
      </c>
      <c r="E1223" t="s">
        <v>250</v>
      </c>
      <c r="F1223" t="s">
        <v>359</v>
      </c>
      <c r="G1223" t="s">
        <v>2853</v>
      </c>
      <c r="I1223">
        <v>1</v>
      </c>
    </row>
    <row r="1224" spans="1:9">
      <c r="A1224">
        <v>1310656</v>
      </c>
      <c r="C1224" t="s">
        <v>3101</v>
      </c>
      <c r="D1224" t="s">
        <v>3102</v>
      </c>
      <c r="E1224" t="s">
        <v>250</v>
      </c>
      <c r="F1224" t="s">
        <v>297</v>
      </c>
      <c r="G1224" t="s">
        <v>305</v>
      </c>
      <c r="I1224">
        <v>1</v>
      </c>
    </row>
    <row r="1225" spans="1:9">
      <c r="A1225">
        <v>1310661</v>
      </c>
      <c r="C1225" t="s">
        <v>3103</v>
      </c>
      <c r="D1225" t="s">
        <v>3104</v>
      </c>
      <c r="E1225" t="s">
        <v>250</v>
      </c>
      <c r="F1225" t="s">
        <v>297</v>
      </c>
      <c r="G1225" t="s">
        <v>305</v>
      </c>
      <c r="I1225">
        <v>1</v>
      </c>
    </row>
    <row r="1226" spans="1:9">
      <c r="A1226">
        <v>1310667</v>
      </c>
      <c r="C1226" t="s">
        <v>3105</v>
      </c>
      <c r="D1226" t="s">
        <v>3106</v>
      </c>
      <c r="E1226" t="s">
        <v>250</v>
      </c>
      <c r="F1226" t="s">
        <v>297</v>
      </c>
      <c r="G1226" t="s">
        <v>305</v>
      </c>
      <c r="I1226">
        <v>1</v>
      </c>
    </row>
    <row r="1227" spans="1:9">
      <c r="A1227">
        <v>1310693</v>
      </c>
      <c r="B1227">
        <v>3301011</v>
      </c>
      <c r="C1227" t="s">
        <v>3107</v>
      </c>
      <c r="D1227" t="s">
        <v>3108</v>
      </c>
      <c r="E1227" t="s">
        <v>250</v>
      </c>
      <c r="F1227" t="s">
        <v>286</v>
      </c>
      <c r="G1227" t="s">
        <v>2914</v>
      </c>
      <c r="I1227">
        <v>1</v>
      </c>
    </row>
    <row r="1228" spans="1:9">
      <c r="A1228">
        <v>1310696</v>
      </c>
      <c r="B1228">
        <v>3301012</v>
      </c>
      <c r="C1228" t="s">
        <v>3109</v>
      </c>
      <c r="D1228" t="s">
        <v>3110</v>
      </c>
      <c r="E1228" t="s">
        <v>250</v>
      </c>
      <c r="F1228" t="s">
        <v>286</v>
      </c>
      <c r="G1228" t="s">
        <v>2764</v>
      </c>
      <c r="I1228">
        <v>1</v>
      </c>
    </row>
    <row r="1229" spans="1:9">
      <c r="A1229">
        <v>1310698</v>
      </c>
      <c r="C1229" t="s">
        <v>3111</v>
      </c>
      <c r="D1229" t="s">
        <v>3112</v>
      </c>
      <c r="E1229" t="s">
        <v>250</v>
      </c>
      <c r="F1229" t="s">
        <v>293</v>
      </c>
      <c r="G1229" t="s">
        <v>3113</v>
      </c>
      <c r="I1229">
        <v>1</v>
      </c>
    </row>
    <row r="1230" spans="1:9">
      <c r="A1230">
        <v>1310702</v>
      </c>
      <c r="C1230" t="s">
        <v>3114</v>
      </c>
      <c r="D1230" t="s">
        <v>3115</v>
      </c>
      <c r="E1230" t="s">
        <v>250</v>
      </c>
      <c r="F1230" t="s">
        <v>377</v>
      </c>
      <c r="G1230" t="s">
        <v>3116</v>
      </c>
      <c r="I1230">
        <v>1</v>
      </c>
    </row>
    <row r="1231" spans="1:9">
      <c r="A1231">
        <v>1310721</v>
      </c>
      <c r="C1231" t="s">
        <v>3117</v>
      </c>
      <c r="D1231" t="s">
        <v>3118</v>
      </c>
      <c r="E1231" t="s">
        <v>250</v>
      </c>
      <c r="F1231" t="s">
        <v>377</v>
      </c>
      <c r="G1231" t="s">
        <v>378</v>
      </c>
      <c r="I1231">
        <v>1</v>
      </c>
    </row>
    <row r="1232" spans="1:9">
      <c r="A1232">
        <v>1310727</v>
      </c>
      <c r="C1232" t="s">
        <v>3119</v>
      </c>
      <c r="D1232" t="s">
        <v>3120</v>
      </c>
      <c r="E1232" t="s">
        <v>250</v>
      </c>
      <c r="F1232" t="s">
        <v>270</v>
      </c>
      <c r="G1232" t="s">
        <v>2643</v>
      </c>
      <c r="I1232">
        <v>1</v>
      </c>
    </row>
    <row r="1233" spans="1:9">
      <c r="A1233">
        <v>1310730</v>
      </c>
      <c r="C1233" t="s">
        <v>3121</v>
      </c>
      <c r="D1233" t="s">
        <v>3122</v>
      </c>
      <c r="E1233" t="s">
        <v>250</v>
      </c>
      <c r="F1233" t="s">
        <v>286</v>
      </c>
      <c r="G1233" t="s">
        <v>507</v>
      </c>
      <c r="I1233">
        <v>1</v>
      </c>
    </row>
    <row r="1234" spans="1:9">
      <c r="A1234">
        <v>1310750</v>
      </c>
      <c r="C1234" t="s">
        <v>3123</v>
      </c>
      <c r="D1234" t="s">
        <v>3124</v>
      </c>
      <c r="E1234" t="s">
        <v>250</v>
      </c>
      <c r="F1234" t="s">
        <v>336</v>
      </c>
      <c r="G1234" t="s">
        <v>1155</v>
      </c>
      <c r="I1234">
        <v>1</v>
      </c>
    </row>
    <row r="1235" spans="1:9">
      <c r="A1235">
        <v>1310751</v>
      </c>
      <c r="C1235" t="s">
        <v>3125</v>
      </c>
      <c r="D1235" t="s">
        <v>3126</v>
      </c>
      <c r="E1235" t="s">
        <v>250</v>
      </c>
      <c r="F1235" t="s">
        <v>336</v>
      </c>
      <c r="G1235" t="s">
        <v>1155</v>
      </c>
      <c r="I1235">
        <v>1</v>
      </c>
    </row>
    <row r="1236" spans="1:9">
      <c r="A1236">
        <v>1310753</v>
      </c>
      <c r="B1236">
        <v>3301013</v>
      </c>
      <c r="C1236" t="s">
        <v>3127</v>
      </c>
      <c r="D1236" t="s">
        <v>3128</v>
      </c>
      <c r="E1236" t="s">
        <v>250</v>
      </c>
      <c r="F1236" t="s">
        <v>297</v>
      </c>
      <c r="G1236" t="s">
        <v>308</v>
      </c>
      <c r="I1236">
        <v>1</v>
      </c>
    </row>
    <row r="1237" spans="1:9">
      <c r="A1237">
        <v>1310754</v>
      </c>
      <c r="C1237" t="s">
        <v>3129</v>
      </c>
      <c r="D1237" t="s">
        <v>3130</v>
      </c>
      <c r="E1237" t="s">
        <v>250</v>
      </c>
      <c r="F1237" t="s">
        <v>336</v>
      </c>
      <c r="G1237" t="s">
        <v>1155</v>
      </c>
      <c r="I1237">
        <v>1</v>
      </c>
    </row>
    <row r="1238" spans="1:9">
      <c r="A1238">
        <v>1310762</v>
      </c>
      <c r="C1238" t="s">
        <v>3131</v>
      </c>
      <c r="D1238" t="s">
        <v>3132</v>
      </c>
      <c r="E1238" t="s">
        <v>250</v>
      </c>
      <c r="F1238" t="s">
        <v>377</v>
      </c>
      <c r="G1238" t="s">
        <v>378</v>
      </c>
      <c r="I1238">
        <v>1</v>
      </c>
    </row>
    <row r="1239" spans="1:9">
      <c r="A1239">
        <v>1310803</v>
      </c>
      <c r="C1239" t="s">
        <v>3133</v>
      </c>
      <c r="D1239" t="s">
        <v>3134</v>
      </c>
      <c r="E1239" t="s">
        <v>250</v>
      </c>
      <c r="F1239" t="s">
        <v>259</v>
      </c>
      <c r="G1239" t="s">
        <v>775</v>
      </c>
      <c r="I1239">
        <v>1</v>
      </c>
    </row>
    <row r="1240" spans="1:9">
      <c r="A1240">
        <v>1310806</v>
      </c>
      <c r="C1240" t="s">
        <v>3135</v>
      </c>
      <c r="D1240" t="s">
        <v>3136</v>
      </c>
      <c r="E1240" t="s">
        <v>250</v>
      </c>
      <c r="F1240" t="s">
        <v>279</v>
      </c>
      <c r="G1240" t="s">
        <v>1294</v>
      </c>
      <c r="I1240">
        <v>1</v>
      </c>
    </row>
    <row r="1241" spans="1:9">
      <c r="A1241">
        <v>1310807</v>
      </c>
      <c r="C1241" t="s">
        <v>3137</v>
      </c>
      <c r="D1241" t="s">
        <v>3138</v>
      </c>
      <c r="E1241" t="s">
        <v>250</v>
      </c>
      <c r="F1241" t="s">
        <v>279</v>
      </c>
      <c r="G1241" t="s">
        <v>1294</v>
      </c>
      <c r="I1241">
        <v>1</v>
      </c>
    </row>
    <row r="1242" spans="1:9">
      <c r="A1242">
        <v>1310808</v>
      </c>
      <c r="C1242" t="s">
        <v>3139</v>
      </c>
      <c r="D1242" t="s">
        <v>3140</v>
      </c>
      <c r="E1242" t="s">
        <v>250</v>
      </c>
      <c r="F1242" t="s">
        <v>279</v>
      </c>
      <c r="G1242" t="s">
        <v>1294</v>
      </c>
      <c r="I1242">
        <v>1</v>
      </c>
    </row>
    <row r="1243" spans="1:9">
      <c r="A1243">
        <v>1310809</v>
      </c>
      <c r="C1243" t="s">
        <v>3141</v>
      </c>
      <c r="D1243" t="s">
        <v>3142</v>
      </c>
      <c r="E1243" t="s">
        <v>250</v>
      </c>
      <c r="F1243" t="s">
        <v>279</v>
      </c>
      <c r="G1243" t="s">
        <v>1294</v>
      </c>
      <c r="I1243">
        <v>1</v>
      </c>
    </row>
    <row r="1244" spans="1:9">
      <c r="A1244">
        <v>1310816</v>
      </c>
      <c r="C1244" t="s">
        <v>3143</v>
      </c>
      <c r="D1244" t="s">
        <v>3144</v>
      </c>
      <c r="E1244" t="s">
        <v>250</v>
      </c>
      <c r="F1244" t="s">
        <v>259</v>
      </c>
      <c r="G1244" t="s">
        <v>2961</v>
      </c>
      <c r="I1244">
        <v>1</v>
      </c>
    </row>
    <row r="1245" spans="1:9">
      <c r="A1245">
        <v>1310817</v>
      </c>
      <c r="C1245" t="s">
        <v>3145</v>
      </c>
      <c r="D1245" t="s">
        <v>3146</v>
      </c>
      <c r="E1245" t="s">
        <v>250</v>
      </c>
      <c r="F1245" t="s">
        <v>259</v>
      </c>
      <c r="G1245" t="s">
        <v>775</v>
      </c>
      <c r="I1245">
        <v>1</v>
      </c>
    </row>
    <row r="1246" spans="1:9">
      <c r="A1246">
        <v>1310829</v>
      </c>
      <c r="C1246" t="s">
        <v>3147</v>
      </c>
      <c r="D1246" t="s">
        <v>3148</v>
      </c>
      <c r="E1246" t="s">
        <v>250</v>
      </c>
      <c r="F1246" t="s">
        <v>577</v>
      </c>
      <c r="G1246" t="s">
        <v>2946</v>
      </c>
      <c r="I1246">
        <v>1</v>
      </c>
    </row>
    <row r="1247" spans="1:9">
      <c r="A1247">
        <v>1310842</v>
      </c>
      <c r="C1247" t="s">
        <v>3149</v>
      </c>
      <c r="D1247" t="s">
        <v>3150</v>
      </c>
      <c r="E1247" t="s">
        <v>250</v>
      </c>
      <c r="F1247" t="s">
        <v>332</v>
      </c>
      <c r="G1247" t="s">
        <v>938</v>
      </c>
      <c r="I1247">
        <v>1</v>
      </c>
    </row>
    <row r="1248" spans="1:9">
      <c r="A1248">
        <v>1310843</v>
      </c>
      <c r="C1248" t="s">
        <v>3151</v>
      </c>
      <c r="D1248" t="s">
        <v>3152</v>
      </c>
      <c r="E1248" t="s">
        <v>250</v>
      </c>
      <c r="F1248" t="s">
        <v>332</v>
      </c>
      <c r="G1248" t="s">
        <v>938</v>
      </c>
      <c r="I1248">
        <v>1</v>
      </c>
    </row>
    <row r="1249" spans="1:9">
      <c r="A1249">
        <v>1310844</v>
      </c>
      <c r="C1249" t="s">
        <v>3153</v>
      </c>
      <c r="D1249" t="s">
        <v>3154</v>
      </c>
      <c r="E1249" t="s">
        <v>250</v>
      </c>
      <c r="F1249" t="s">
        <v>332</v>
      </c>
      <c r="G1249" t="s">
        <v>938</v>
      </c>
      <c r="I1249">
        <v>1</v>
      </c>
    </row>
    <row r="1250" spans="1:9">
      <c r="A1250">
        <v>1310845</v>
      </c>
      <c r="C1250" t="s">
        <v>3155</v>
      </c>
      <c r="D1250" t="s">
        <v>3156</v>
      </c>
      <c r="E1250" t="s">
        <v>250</v>
      </c>
      <c r="F1250" t="s">
        <v>332</v>
      </c>
      <c r="G1250" t="s">
        <v>938</v>
      </c>
      <c r="I1250">
        <v>1</v>
      </c>
    </row>
    <row r="1251" spans="1:9">
      <c r="A1251">
        <v>1310853</v>
      </c>
      <c r="C1251" t="s">
        <v>3157</v>
      </c>
      <c r="D1251" t="s">
        <v>3158</v>
      </c>
      <c r="E1251" t="s">
        <v>250</v>
      </c>
      <c r="F1251" t="s">
        <v>259</v>
      </c>
      <c r="G1251" t="s">
        <v>2961</v>
      </c>
      <c r="I1251">
        <v>1</v>
      </c>
    </row>
    <row r="1252" spans="1:9">
      <c r="A1252">
        <v>1310854</v>
      </c>
      <c r="C1252" t="s">
        <v>3159</v>
      </c>
      <c r="D1252" t="s">
        <v>3160</v>
      </c>
      <c r="E1252" t="s">
        <v>250</v>
      </c>
      <c r="F1252" t="s">
        <v>259</v>
      </c>
      <c r="G1252" t="s">
        <v>2961</v>
      </c>
      <c r="I1252">
        <v>2</v>
      </c>
    </row>
    <row r="1253" spans="1:9">
      <c r="A1253">
        <v>1310920</v>
      </c>
      <c r="C1253" t="s">
        <v>3161</v>
      </c>
      <c r="D1253" t="s">
        <v>3162</v>
      </c>
      <c r="E1253" t="s">
        <v>250</v>
      </c>
      <c r="F1253" t="s">
        <v>534</v>
      </c>
      <c r="G1253" t="s">
        <v>1555</v>
      </c>
      <c r="I1253">
        <v>1</v>
      </c>
    </row>
    <row r="1254" spans="1:9">
      <c r="A1254">
        <v>1310937</v>
      </c>
      <c r="C1254" t="s">
        <v>3163</v>
      </c>
      <c r="D1254" t="s">
        <v>3164</v>
      </c>
      <c r="E1254" t="s">
        <v>250</v>
      </c>
      <c r="F1254" t="s">
        <v>377</v>
      </c>
      <c r="G1254" t="s">
        <v>935</v>
      </c>
      <c r="I1254">
        <v>2</v>
      </c>
    </row>
    <row r="1255" spans="1:9">
      <c r="A1255">
        <v>1310961</v>
      </c>
      <c r="C1255" t="s">
        <v>3165</v>
      </c>
      <c r="D1255" t="s">
        <v>3166</v>
      </c>
      <c r="E1255" t="s">
        <v>250</v>
      </c>
      <c r="F1255" t="s">
        <v>279</v>
      </c>
      <c r="G1255" t="s">
        <v>280</v>
      </c>
      <c r="I1255">
        <v>1</v>
      </c>
    </row>
    <row r="1256" spans="1:9">
      <c r="A1256">
        <v>1310964</v>
      </c>
      <c r="C1256" t="s">
        <v>3167</v>
      </c>
      <c r="D1256" t="s">
        <v>3168</v>
      </c>
      <c r="E1256" t="s">
        <v>250</v>
      </c>
      <c r="F1256" t="s">
        <v>377</v>
      </c>
      <c r="G1256" t="s">
        <v>1126</v>
      </c>
      <c r="I1256">
        <v>1</v>
      </c>
    </row>
    <row r="1257" spans="1:9">
      <c r="A1257">
        <v>1309638</v>
      </c>
      <c r="B1257" t="s">
        <v>3169</v>
      </c>
      <c r="C1257" t="s">
        <v>3170</v>
      </c>
      <c r="D1257" t="s">
        <v>3171</v>
      </c>
      <c r="E1257" t="s">
        <v>250</v>
      </c>
      <c r="F1257" t="s">
        <v>297</v>
      </c>
      <c r="G1257" t="s">
        <v>751</v>
      </c>
      <c r="I1257">
        <v>1</v>
      </c>
    </row>
    <row r="1258" spans="1:9">
      <c r="A1258">
        <v>1309606</v>
      </c>
      <c r="B1258" t="s">
        <v>3169</v>
      </c>
      <c r="C1258" t="s">
        <v>3172</v>
      </c>
      <c r="D1258" t="s">
        <v>3173</v>
      </c>
      <c r="E1258" t="s">
        <v>250</v>
      </c>
      <c r="F1258" t="s">
        <v>982</v>
      </c>
      <c r="G1258" t="s">
        <v>3174</v>
      </c>
      <c r="I1258">
        <v>1</v>
      </c>
    </row>
    <row r="1259" spans="1:9">
      <c r="A1259">
        <v>1309950</v>
      </c>
      <c r="B1259" t="s">
        <v>3169</v>
      </c>
      <c r="C1259" t="s">
        <v>3175</v>
      </c>
      <c r="D1259" t="s">
        <v>3176</v>
      </c>
      <c r="E1259" t="s">
        <v>250</v>
      </c>
      <c r="F1259" t="s">
        <v>279</v>
      </c>
      <c r="G1259" t="s">
        <v>1294</v>
      </c>
      <c r="I1259">
        <v>3</v>
      </c>
    </row>
    <row r="1260" spans="1:9">
      <c r="A1260">
        <v>1310500</v>
      </c>
      <c r="B1260" t="s">
        <v>3169</v>
      </c>
      <c r="C1260" t="s">
        <v>3177</v>
      </c>
      <c r="D1260" t="s">
        <v>3178</v>
      </c>
      <c r="E1260" t="s">
        <v>250</v>
      </c>
      <c r="F1260" t="s">
        <v>687</v>
      </c>
      <c r="G1260" t="s">
        <v>3179</v>
      </c>
      <c r="I1260">
        <v>2</v>
      </c>
    </row>
    <row r="1261" spans="1:9">
      <c r="A1261">
        <v>1310536</v>
      </c>
      <c r="B1261" t="s">
        <v>3169</v>
      </c>
      <c r="C1261" t="s">
        <v>3180</v>
      </c>
      <c r="D1261" t="s">
        <v>3181</v>
      </c>
      <c r="E1261" t="s">
        <v>250</v>
      </c>
      <c r="F1261" t="s">
        <v>259</v>
      </c>
      <c r="G1261" t="s">
        <v>775</v>
      </c>
      <c r="I1261">
        <v>3</v>
      </c>
    </row>
    <row r="1262" spans="1:9">
      <c r="A1262">
        <v>1310470</v>
      </c>
      <c r="B1262" t="s">
        <v>3169</v>
      </c>
      <c r="C1262" t="s">
        <v>3182</v>
      </c>
      <c r="D1262" t="s">
        <v>3183</v>
      </c>
      <c r="E1262" t="s">
        <v>250</v>
      </c>
      <c r="F1262" t="s">
        <v>726</v>
      </c>
      <c r="G1262" t="s">
        <v>2976</v>
      </c>
      <c r="I1262">
        <v>2</v>
      </c>
    </row>
    <row r="1263" spans="1:9">
      <c r="A1263">
        <v>1309197</v>
      </c>
      <c r="B1263" t="s">
        <v>3169</v>
      </c>
      <c r="C1263" t="s">
        <v>3184</v>
      </c>
      <c r="D1263" t="s">
        <v>3185</v>
      </c>
      <c r="E1263" t="s">
        <v>250</v>
      </c>
      <c r="F1263" t="s">
        <v>255</v>
      </c>
      <c r="G1263" t="s">
        <v>542</v>
      </c>
      <c r="I1263">
        <v>2</v>
      </c>
    </row>
    <row r="1264" spans="1:9">
      <c r="A1264">
        <v>1310608</v>
      </c>
      <c r="B1264" t="s">
        <v>3169</v>
      </c>
      <c r="C1264" t="s">
        <v>3186</v>
      </c>
      <c r="D1264" t="s">
        <v>3187</v>
      </c>
      <c r="E1264" t="s">
        <v>250</v>
      </c>
      <c r="F1264" t="s">
        <v>982</v>
      </c>
      <c r="G1264" t="s">
        <v>3188</v>
      </c>
      <c r="I1264">
        <v>3</v>
      </c>
    </row>
    <row r="1265" spans="1:9">
      <c r="A1265">
        <v>1310999</v>
      </c>
      <c r="B1265" t="s">
        <v>3169</v>
      </c>
      <c r="C1265" t="s">
        <v>3189</v>
      </c>
      <c r="D1265" t="s">
        <v>3190</v>
      </c>
      <c r="E1265" t="s">
        <v>250</v>
      </c>
      <c r="F1265" t="s">
        <v>726</v>
      </c>
      <c r="G1265" t="s">
        <v>2976</v>
      </c>
      <c r="I1265">
        <v>1</v>
      </c>
    </row>
    <row r="1266" spans="1:9">
      <c r="A1266">
        <v>1311033</v>
      </c>
      <c r="B1266" t="s">
        <v>3169</v>
      </c>
      <c r="C1266" t="s">
        <v>1718</v>
      </c>
      <c r="D1266" t="s">
        <v>1719</v>
      </c>
      <c r="E1266" t="s">
        <v>250</v>
      </c>
      <c r="F1266" t="s">
        <v>370</v>
      </c>
      <c r="G1266" t="s">
        <v>1060</v>
      </c>
      <c r="I1266">
        <v>2</v>
      </c>
    </row>
    <row r="1267" spans="1:9">
      <c r="A1267" t="s">
        <v>3191</v>
      </c>
    </row>
    <row r="1268" spans="1:9">
      <c r="A1268">
        <v>1308507</v>
      </c>
      <c r="B1268">
        <v>3305448</v>
      </c>
      <c r="C1268" t="s">
        <v>3192</v>
      </c>
      <c r="D1268" t="s">
        <v>3193</v>
      </c>
      <c r="E1268" t="s">
        <v>250</v>
      </c>
      <c r="F1268" t="s">
        <v>297</v>
      </c>
      <c r="G1268" t="s">
        <v>305</v>
      </c>
      <c r="I1268">
        <v>3</v>
      </c>
    </row>
    <row r="1269" spans="1:9">
      <c r="A1269">
        <v>1308528</v>
      </c>
      <c r="B1269">
        <v>3305489</v>
      </c>
      <c r="C1269" t="s">
        <v>3194</v>
      </c>
      <c r="D1269" t="s">
        <v>3195</v>
      </c>
      <c r="E1269" t="s">
        <v>250</v>
      </c>
      <c r="F1269" t="s">
        <v>297</v>
      </c>
      <c r="G1269" t="s">
        <v>308</v>
      </c>
      <c r="I1269">
        <v>3</v>
      </c>
    </row>
    <row r="1270" spans="1:9">
      <c r="A1270">
        <v>1308541</v>
      </c>
      <c r="C1270" t="s">
        <v>3196</v>
      </c>
      <c r="D1270" t="s">
        <v>3197</v>
      </c>
      <c r="E1270" t="s">
        <v>250</v>
      </c>
      <c r="F1270" t="s">
        <v>325</v>
      </c>
      <c r="G1270" t="s">
        <v>326</v>
      </c>
      <c r="I1270">
        <v>3</v>
      </c>
    </row>
    <row r="1271" spans="1:9">
      <c r="A1271">
        <v>1308564</v>
      </c>
      <c r="B1271">
        <v>3305472</v>
      </c>
      <c r="C1271" t="s">
        <v>3198</v>
      </c>
      <c r="D1271" t="s">
        <v>3199</v>
      </c>
      <c r="E1271" t="s">
        <v>250</v>
      </c>
      <c r="F1271" t="s">
        <v>408</v>
      </c>
      <c r="G1271" t="s">
        <v>607</v>
      </c>
      <c r="I1271">
        <v>3</v>
      </c>
    </row>
    <row r="1272" spans="1:9">
      <c r="A1272">
        <v>1308566</v>
      </c>
      <c r="B1272">
        <v>3305454</v>
      </c>
      <c r="C1272" t="s">
        <v>3200</v>
      </c>
      <c r="D1272" t="s">
        <v>3201</v>
      </c>
      <c r="E1272" t="s">
        <v>250</v>
      </c>
      <c r="F1272" t="s">
        <v>347</v>
      </c>
      <c r="G1272" t="s">
        <v>388</v>
      </c>
      <c r="I1272">
        <v>3</v>
      </c>
    </row>
    <row r="1273" spans="1:9">
      <c r="A1273">
        <v>1308567</v>
      </c>
      <c r="B1273">
        <v>3305455</v>
      </c>
      <c r="C1273" t="s">
        <v>3202</v>
      </c>
      <c r="D1273" t="s">
        <v>3203</v>
      </c>
      <c r="E1273" t="s">
        <v>250</v>
      </c>
      <c r="F1273" t="s">
        <v>347</v>
      </c>
      <c r="G1273" t="s">
        <v>388</v>
      </c>
      <c r="I1273">
        <v>3</v>
      </c>
    </row>
    <row r="1274" spans="1:9">
      <c r="A1274">
        <v>1308568</v>
      </c>
      <c r="B1274">
        <v>3305456</v>
      </c>
      <c r="C1274" t="s">
        <v>3204</v>
      </c>
      <c r="D1274" t="s">
        <v>3205</v>
      </c>
      <c r="E1274" t="s">
        <v>250</v>
      </c>
      <c r="F1274" t="s">
        <v>347</v>
      </c>
      <c r="G1274" t="s">
        <v>388</v>
      </c>
      <c r="I1274">
        <v>3</v>
      </c>
    </row>
    <row r="1275" spans="1:9">
      <c r="A1275">
        <v>1308716</v>
      </c>
      <c r="B1275">
        <v>3305501</v>
      </c>
      <c r="C1275" t="s">
        <v>3206</v>
      </c>
      <c r="D1275" t="s">
        <v>3207</v>
      </c>
      <c r="E1275" t="s">
        <v>250</v>
      </c>
      <c r="F1275" t="s">
        <v>251</v>
      </c>
      <c r="G1275" t="s">
        <v>1031</v>
      </c>
      <c r="I1275">
        <v>3</v>
      </c>
    </row>
    <row r="1276" spans="1:9">
      <c r="A1276">
        <v>1308736</v>
      </c>
      <c r="B1276">
        <v>3305474</v>
      </c>
      <c r="C1276" t="s">
        <v>3208</v>
      </c>
      <c r="D1276" t="s">
        <v>3209</v>
      </c>
      <c r="E1276" t="s">
        <v>250</v>
      </c>
      <c r="F1276" t="s">
        <v>577</v>
      </c>
      <c r="G1276" t="s">
        <v>3210</v>
      </c>
      <c r="I1276">
        <v>3</v>
      </c>
    </row>
    <row r="1277" spans="1:9">
      <c r="A1277">
        <v>1308740</v>
      </c>
      <c r="B1277">
        <v>3305449</v>
      </c>
      <c r="C1277" t="s">
        <v>3211</v>
      </c>
      <c r="D1277" t="s">
        <v>3212</v>
      </c>
      <c r="E1277" t="s">
        <v>250</v>
      </c>
      <c r="F1277" t="s">
        <v>347</v>
      </c>
      <c r="G1277" t="s">
        <v>388</v>
      </c>
      <c r="I1277">
        <v>3</v>
      </c>
    </row>
    <row r="1278" spans="1:9">
      <c r="A1278">
        <v>1308753</v>
      </c>
      <c r="B1278">
        <v>3305466</v>
      </c>
      <c r="C1278" t="s">
        <v>3213</v>
      </c>
      <c r="D1278" t="s">
        <v>3214</v>
      </c>
      <c r="E1278" t="s">
        <v>250</v>
      </c>
      <c r="F1278" t="s">
        <v>286</v>
      </c>
      <c r="G1278" t="s">
        <v>2700</v>
      </c>
      <c r="I1278">
        <v>3</v>
      </c>
    </row>
    <row r="1279" spans="1:9">
      <c r="A1279">
        <v>1308766</v>
      </c>
      <c r="B1279">
        <v>3305462</v>
      </c>
      <c r="C1279" t="s">
        <v>3215</v>
      </c>
      <c r="D1279" t="s">
        <v>3216</v>
      </c>
      <c r="E1279" t="s">
        <v>250</v>
      </c>
      <c r="F1279" t="s">
        <v>286</v>
      </c>
      <c r="G1279" t="s">
        <v>507</v>
      </c>
      <c r="I1279">
        <v>3</v>
      </c>
    </row>
    <row r="1280" spans="1:9">
      <c r="A1280">
        <v>1308774</v>
      </c>
      <c r="B1280">
        <v>3305467</v>
      </c>
      <c r="C1280" t="s">
        <v>3217</v>
      </c>
      <c r="D1280" t="s">
        <v>3218</v>
      </c>
      <c r="E1280" t="s">
        <v>250</v>
      </c>
      <c r="F1280" t="s">
        <v>286</v>
      </c>
      <c r="G1280" t="s">
        <v>2700</v>
      </c>
      <c r="I1280">
        <v>3</v>
      </c>
    </row>
    <row r="1281" spans="1:11">
      <c r="A1281">
        <v>1308796</v>
      </c>
      <c r="B1281">
        <v>3305465</v>
      </c>
      <c r="C1281" t="s">
        <v>3219</v>
      </c>
      <c r="D1281" t="s">
        <v>3220</v>
      </c>
      <c r="E1281" t="s">
        <v>250</v>
      </c>
      <c r="F1281" t="s">
        <v>359</v>
      </c>
      <c r="G1281" t="s">
        <v>921</v>
      </c>
      <c r="I1281">
        <v>3</v>
      </c>
    </row>
    <row r="1282" spans="1:11">
      <c r="A1282">
        <v>1308798</v>
      </c>
      <c r="B1282">
        <v>3305506</v>
      </c>
      <c r="C1282" t="s">
        <v>3221</v>
      </c>
      <c r="D1282" t="s">
        <v>3222</v>
      </c>
      <c r="E1282" t="s">
        <v>250</v>
      </c>
      <c r="F1282" t="s">
        <v>255</v>
      </c>
      <c r="G1282" t="s">
        <v>1247</v>
      </c>
      <c r="I1282">
        <v>3</v>
      </c>
      <c r="J1282" s="190"/>
      <c r="K1282" s="190"/>
    </row>
    <row r="1283" spans="1:11">
      <c r="A1283">
        <v>1308802</v>
      </c>
      <c r="C1283" t="s">
        <v>3223</v>
      </c>
      <c r="D1283" t="s">
        <v>3224</v>
      </c>
      <c r="E1283" t="s">
        <v>250</v>
      </c>
      <c r="F1283" t="s">
        <v>255</v>
      </c>
      <c r="G1283" t="s">
        <v>3225</v>
      </c>
      <c r="I1283">
        <v>3</v>
      </c>
    </row>
    <row r="1284" spans="1:11">
      <c r="A1284">
        <v>1308818</v>
      </c>
      <c r="B1284">
        <v>3305450</v>
      </c>
      <c r="C1284" t="s">
        <v>3226</v>
      </c>
      <c r="D1284" t="s">
        <v>3227</v>
      </c>
      <c r="E1284" t="s">
        <v>250</v>
      </c>
      <c r="F1284" t="s">
        <v>293</v>
      </c>
      <c r="G1284" t="s">
        <v>3228</v>
      </c>
      <c r="I1284">
        <v>3</v>
      </c>
    </row>
    <row r="1285" spans="1:11">
      <c r="A1285">
        <v>1308819</v>
      </c>
      <c r="B1285">
        <v>3305451</v>
      </c>
      <c r="C1285" t="s">
        <v>3229</v>
      </c>
      <c r="D1285" t="s">
        <v>3230</v>
      </c>
      <c r="E1285" t="s">
        <v>250</v>
      </c>
      <c r="F1285" t="s">
        <v>293</v>
      </c>
      <c r="G1285" t="s">
        <v>3228</v>
      </c>
      <c r="I1285">
        <v>3</v>
      </c>
    </row>
    <row r="1286" spans="1:11">
      <c r="A1286">
        <v>1308832</v>
      </c>
      <c r="B1286">
        <v>3305485</v>
      </c>
      <c r="C1286" t="s">
        <v>3231</v>
      </c>
      <c r="D1286" t="s">
        <v>3232</v>
      </c>
      <c r="E1286" t="s">
        <v>250</v>
      </c>
      <c r="F1286" t="s">
        <v>293</v>
      </c>
      <c r="G1286" t="s">
        <v>2767</v>
      </c>
      <c r="I1286">
        <v>2</v>
      </c>
    </row>
    <row r="1287" spans="1:11">
      <c r="A1287">
        <v>1308950</v>
      </c>
      <c r="B1287">
        <v>3305487</v>
      </c>
      <c r="C1287" t="s">
        <v>3233</v>
      </c>
      <c r="D1287" t="s">
        <v>3234</v>
      </c>
      <c r="E1287" t="s">
        <v>250</v>
      </c>
      <c r="F1287" t="s">
        <v>297</v>
      </c>
      <c r="G1287" t="s">
        <v>305</v>
      </c>
      <c r="I1287">
        <v>2</v>
      </c>
    </row>
    <row r="1288" spans="1:11">
      <c r="A1288">
        <v>1308966</v>
      </c>
      <c r="B1288">
        <v>3305477</v>
      </c>
      <c r="C1288" t="s">
        <v>3235</v>
      </c>
      <c r="D1288" t="s">
        <v>3236</v>
      </c>
      <c r="E1288" t="s">
        <v>250</v>
      </c>
      <c r="F1288" t="s">
        <v>297</v>
      </c>
      <c r="G1288" t="s">
        <v>305</v>
      </c>
      <c r="I1288">
        <v>2</v>
      </c>
    </row>
    <row r="1289" spans="1:11">
      <c r="A1289">
        <v>1308969</v>
      </c>
      <c r="B1289">
        <v>3305483</v>
      </c>
      <c r="C1289" t="s">
        <v>3237</v>
      </c>
      <c r="D1289" t="s">
        <v>3238</v>
      </c>
      <c r="E1289" t="s">
        <v>250</v>
      </c>
      <c r="F1289" t="s">
        <v>297</v>
      </c>
      <c r="G1289" t="s">
        <v>305</v>
      </c>
      <c r="I1289">
        <v>2</v>
      </c>
    </row>
    <row r="1290" spans="1:11">
      <c r="A1290">
        <v>1308997</v>
      </c>
      <c r="B1290">
        <v>3305484</v>
      </c>
      <c r="C1290" t="s">
        <v>3239</v>
      </c>
      <c r="D1290" t="s">
        <v>3240</v>
      </c>
      <c r="E1290" t="s">
        <v>250</v>
      </c>
      <c r="F1290" t="s">
        <v>297</v>
      </c>
      <c r="G1290" t="s">
        <v>305</v>
      </c>
      <c r="I1290">
        <v>2</v>
      </c>
    </row>
    <row r="1291" spans="1:11">
      <c r="A1291">
        <v>1309080</v>
      </c>
      <c r="B1291">
        <v>3305490</v>
      </c>
      <c r="C1291" t="s">
        <v>3241</v>
      </c>
      <c r="D1291" t="s">
        <v>3242</v>
      </c>
      <c r="E1291" t="s">
        <v>250</v>
      </c>
      <c r="F1291" t="s">
        <v>293</v>
      </c>
      <c r="G1291" t="s">
        <v>1230</v>
      </c>
      <c r="I1291">
        <v>2</v>
      </c>
    </row>
    <row r="1292" spans="1:11">
      <c r="A1292">
        <v>1309100</v>
      </c>
      <c r="C1292" t="s">
        <v>3243</v>
      </c>
      <c r="D1292" t="s">
        <v>3244</v>
      </c>
      <c r="E1292" t="s">
        <v>250</v>
      </c>
      <c r="F1292" t="s">
        <v>359</v>
      </c>
      <c r="G1292" t="s">
        <v>2761</v>
      </c>
      <c r="I1292">
        <v>2</v>
      </c>
    </row>
    <row r="1293" spans="1:11">
      <c r="A1293">
        <v>1309117</v>
      </c>
      <c r="B1293">
        <v>3305476</v>
      </c>
      <c r="C1293" t="s">
        <v>3245</v>
      </c>
      <c r="D1293" t="s">
        <v>3246</v>
      </c>
      <c r="E1293" t="s">
        <v>250</v>
      </c>
      <c r="F1293" t="s">
        <v>297</v>
      </c>
      <c r="G1293" t="s">
        <v>305</v>
      </c>
      <c r="I1293">
        <v>2</v>
      </c>
    </row>
    <row r="1294" spans="1:11">
      <c r="A1294">
        <v>1309137</v>
      </c>
      <c r="B1294">
        <v>3305505</v>
      </c>
      <c r="C1294" t="s">
        <v>3247</v>
      </c>
      <c r="D1294" t="s">
        <v>3248</v>
      </c>
      <c r="E1294" t="s">
        <v>250</v>
      </c>
      <c r="F1294" t="s">
        <v>255</v>
      </c>
      <c r="G1294" t="s">
        <v>1247</v>
      </c>
      <c r="I1294">
        <v>2</v>
      </c>
    </row>
    <row r="1295" spans="1:11">
      <c r="A1295">
        <v>1309157</v>
      </c>
      <c r="B1295">
        <v>3305499</v>
      </c>
      <c r="C1295" t="s">
        <v>3249</v>
      </c>
      <c r="D1295" t="s">
        <v>3250</v>
      </c>
      <c r="E1295" t="s">
        <v>250</v>
      </c>
      <c r="F1295" t="s">
        <v>293</v>
      </c>
      <c r="G1295" t="s">
        <v>2797</v>
      </c>
      <c r="I1295">
        <v>2</v>
      </c>
    </row>
    <row r="1296" spans="1:11">
      <c r="A1296">
        <v>1309159</v>
      </c>
      <c r="B1296">
        <v>3305498</v>
      </c>
      <c r="C1296" t="s">
        <v>3251</v>
      </c>
      <c r="D1296" t="s">
        <v>3252</v>
      </c>
      <c r="E1296" t="s">
        <v>250</v>
      </c>
      <c r="F1296" t="s">
        <v>293</v>
      </c>
      <c r="G1296" t="s">
        <v>2718</v>
      </c>
      <c r="I1296">
        <v>2</v>
      </c>
    </row>
    <row r="1297" spans="1:9">
      <c r="A1297">
        <v>1309160</v>
      </c>
      <c r="B1297">
        <v>3305492</v>
      </c>
      <c r="C1297" t="s">
        <v>3253</v>
      </c>
      <c r="D1297" t="s">
        <v>3254</v>
      </c>
      <c r="E1297" t="s">
        <v>250</v>
      </c>
      <c r="F1297" t="s">
        <v>293</v>
      </c>
      <c r="G1297" t="s">
        <v>3255</v>
      </c>
      <c r="I1297">
        <v>2</v>
      </c>
    </row>
    <row r="1298" spans="1:9">
      <c r="A1298">
        <v>1309166</v>
      </c>
      <c r="B1298">
        <v>3305491</v>
      </c>
      <c r="C1298" t="s">
        <v>3256</v>
      </c>
      <c r="D1298" t="s">
        <v>3257</v>
      </c>
      <c r="E1298" t="s">
        <v>250</v>
      </c>
      <c r="F1298" t="s">
        <v>286</v>
      </c>
      <c r="G1298" t="s">
        <v>2700</v>
      </c>
      <c r="I1298">
        <v>2</v>
      </c>
    </row>
    <row r="1299" spans="1:9">
      <c r="A1299">
        <v>1309169</v>
      </c>
      <c r="C1299" t="s">
        <v>3258</v>
      </c>
      <c r="D1299" t="s">
        <v>3259</v>
      </c>
      <c r="E1299" t="s">
        <v>250</v>
      </c>
      <c r="F1299" t="s">
        <v>286</v>
      </c>
      <c r="G1299" t="s">
        <v>507</v>
      </c>
      <c r="I1299">
        <v>2</v>
      </c>
    </row>
    <row r="1300" spans="1:9">
      <c r="A1300">
        <v>1309179</v>
      </c>
      <c r="B1300">
        <v>3305503</v>
      </c>
      <c r="C1300" t="s">
        <v>3260</v>
      </c>
      <c r="D1300" t="s">
        <v>3261</v>
      </c>
      <c r="E1300" t="s">
        <v>250</v>
      </c>
      <c r="F1300" t="s">
        <v>297</v>
      </c>
      <c r="G1300" t="s">
        <v>308</v>
      </c>
      <c r="I1300">
        <v>2</v>
      </c>
    </row>
    <row r="1301" spans="1:9">
      <c r="A1301">
        <v>1309213</v>
      </c>
      <c r="B1301">
        <v>3305495</v>
      </c>
      <c r="C1301" t="s">
        <v>3262</v>
      </c>
      <c r="D1301" t="s">
        <v>3263</v>
      </c>
      <c r="E1301" t="s">
        <v>250</v>
      </c>
      <c r="F1301" t="s">
        <v>293</v>
      </c>
      <c r="G1301" t="s">
        <v>2772</v>
      </c>
      <c r="I1301">
        <v>2</v>
      </c>
    </row>
    <row r="1302" spans="1:9">
      <c r="A1302">
        <v>1309217</v>
      </c>
      <c r="B1302">
        <v>3305497</v>
      </c>
      <c r="C1302" t="s">
        <v>3264</v>
      </c>
      <c r="D1302" t="s">
        <v>3265</v>
      </c>
      <c r="E1302" t="s">
        <v>250</v>
      </c>
      <c r="F1302" t="s">
        <v>293</v>
      </c>
      <c r="G1302" t="s">
        <v>2772</v>
      </c>
      <c r="I1302">
        <v>2</v>
      </c>
    </row>
    <row r="1303" spans="1:9">
      <c r="A1303">
        <v>1309253</v>
      </c>
      <c r="B1303">
        <v>3305500</v>
      </c>
      <c r="C1303" t="s">
        <v>3266</v>
      </c>
      <c r="D1303" t="s">
        <v>3267</v>
      </c>
      <c r="E1303" t="s">
        <v>250</v>
      </c>
      <c r="F1303" t="s">
        <v>286</v>
      </c>
      <c r="G1303" t="s">
        <v>507</v>
      </c>
      <c r="I1303">
        <v>2</v>
      </c>
    </row>
    <row r="1304" spans="1:9">
      <c r="A1304">
        <v>1309268</v>
      </c>
      <c r="B1304">
        <v>3305531</v>
      </c>
      <c r="C1304" t="s">
        <v>3268</v>
      </c>
      <c r="D1304" t="s">
        <v>3269</v>
      </c>
      <c r="E1304" t="s">
        <v>250</v>
      </c>
      <c r="F1304" t="s">
        <v>286</v>
      </c>
      <c r="G1304" t="s">
        <v>2914</v>
      </c>
      <c r="I1304">
        <v>3</v>
      </c>
    </row>
    <row r="1305" spans="1:9">
      <c r="A1305">
        <v>1309274</v>
      </c>
      <c r="C1305" t="s">
        <v>3270</v>
      </c>
      <c r="D1305" t="s">
        <v>3271</v>
      </c>
      <c r="E1305" t="s">
        <v>250</v>
      </c>
      <c r="F1305" t="s">
        <v>393</v>
      </c>
      <c r="G1305" t="s">
        <v>397</v>
      </c>
      <c r="I1305">
        <v>2</v>
      </c>
    </row>
    <row r="1306" spans="1:9">
      <c r="A1306">
        <v>1309291</v>
      </c>
      <c r="B1306">
        <v>3305482</v>
      </c>
      <c r="C1306" t="s">
        <v>3272</v>
      </c>
      <c r="D1306" t="s">
        <v>3273</v>
      </c>
      <c r="E1306" t="s">
        <v>250</v>
      </c>
      <c r="F1306" t="s">
        <v>408</v>
      </c>
      <c r="G1306" t="s">
        <v>607</v>
      </c>
      <c r="I1306">
        <v>2</v>
      </c>
    </row>
    <row r="1307" spans="1:9">
      <c r="A1307">
        <v>1309320</v>
      </c>
      <c r="B1307">
        <v>3305511</v>
      </c>
      <c r="C1307" t="s">
        <v>3274</v>
      </c>
      <c r="D1307" t="s">
        <v>3275</v>
      </c>
      <c r="E1307" t="s">
        <v>250</v>
      </c>
      <c r="F1307" t="s">
        <v>293</v>
      </c>
      <c r="G1307" t="s">
        <v>2797</v>
      </c>
      <c r="I1307">
        <v>2</v>
      </c>
    </row>
    <row r="1308" spans="1:9">
      <c r="A1308">
        <v>1309354</v>
      </c>
      <c r="B1308">
        <v>3305509</v>
      </c>
      <c r="C1308" t="s">
        <v>3276</v>
      </c>
      <c r="D1308" t="s">
        <v>3277</v>
      </c>
      <c r="E1308" t="s">
        <v>250</v>
      </c>
      <c r="F1308" t="s">
        <v>640</v>
      </c>
      <c r="G1308" t="s">
        <v>644</v>
      </c>
      <c r="I1308">
        <v>2</v>
      </c>
    </row>
    <row r="1309" spans="1:9">
      <c r="A1309">
        <v>1309432</v>
      </c>
      <c r="B1309">
        <v>3305525</v>
      </c>
      <c r="C1309" t="s">
        <v>3278</v>
      </c>
      <c r="D1309" t="s">
        <v>3279</v>
      </c>
      <c r="E1309" t="s">
        <v>250</v>
      </c>
      <c r="F1309" t="s">
        <v>297</v>
      </c>
      <c r="G1309" t="s">
        <v>313</v>
      </c>
      <c r="I1309">
        <v>1</v>
      </c>
    </row>
    <row r="1310" spans="1:9">
      <c r="A1310">
        <v>1309439</v>
      </c>
      <c r="B1310">
        <v>3305538</v>
      </c>
      <c r="C1310" t="s">
        <v>3280</v>
      </c>
      <c r="D1310" t="s">
        <v>3281</v>
      </c>
      <c r="E1310" t="s">
        <v>250</v>
      </c>
      <c r="F1310" t="s">
        <v>297</v>
      </c>
      <c r="G1310" t="s">
        <v>308</v>
      </c>
      <c r="I1310">
        <v>1</v>
      </c>
    </row>
    <row r="1311" spans="1:9">
      <c r="A1311">
        <v>1309450</v>
      </c>
      <c r="B1311">
        <v>3305516</v>
      </c>
      <c r="C1311" t="s">
        <v>3282</v>
      </c>
      <c r="D1311" t="s">
        <v>3283</v>
      </c>
      <c r="E1311" t="s">
        <v>250</v>
      </c>
      <c r="F1311" t="s">
        <v>297</v>
      </c>
      <c r="G1311" t="s">
        <v>305</v>
      </c>
      <c r="I1311">
        <v>1</v>
      </c>
    </row>
    <row r="1312" spans="1:9">
      <c r="A1312">
        <v>1309479</v>
      </c>
      <c r="B1312">
        <v>3305521</v>
      </c>
      <c r="C1312" t="s">
        <v>3284</v>
      </c>
      <c r="D1312" t="s">
        <v>3285</v>
      </c>
      <c r="E1312" t="s">
        <v>250</v>
      </c>
      <c r="F1312" t="s">
        <v>408</v>
      </c>
      <c r="G1312" t="s">
        <v>2685</v>
      </c>
      <c r="I1312">
        <v>1</v>
      </c>
    </row>
    <row r="1313" spans="1:9">
      <c r="A1313">
        <v>1309483</v>
      </c>
      <c r="B1313">
        <v>3305524</v>
      </c>
      <c r="C1313" t="s">
        <v>3286</v>
      </c>
      <c r="D1313" t="s">
        <v>3287</v>
      </c>
      <c r="E1313" t="s">
        <v>250</v>
      </c>
      <c r="F1313" t="s">
        <v>293</v>
      </c>
      <c r="G1313" t="s">
        <v>2767</v>
      </c>
      <c r="I1313">
        <v>1</v>
      </c>
    </row>
    <row r="1314" spans="1:9">
      <c r="A1314">
        <v>1309499</v>
      </c>
      <c r="C1314" t="s">
        <v>3288</v>
      </c>
      <c r="D1314" t="s">
        <v>3289</v>
      </c>
      <c r="E1314" t="s">
        <v>250</v>
      </c>
      <c r="F1314" t="s">
        <v>347</v>
      </c>
      <c r="G1314" t="s">
        <v>2677</v>
      </c>
      <c r="I1314">
        <v>1</v>
      </c>
    </row>
    <row r="1315" spans="1:9">
      <c r="A1315">
        <v>1309509</v>
      </c>
      <c r="B1315">
        <v>3305529</v>
      </c>
      <c r="C1315" t="s">
        <v>3290</v>
      </c>
      <c r="D1315" t="s">
        <v>3291</v>
      </c>
      <c r="E1315" t="s">
        <v>250</v>
      </c>
      <c r="F1315" t="s">
        <v>293</v>
      </c>
      <c r="G1315" t="s">
        <v>1398</v>
      </c>
      <c r="I1315">
        <v>1</v>
      </c>
    </row>
    <row r="1316" spans="1:9">
      <c r="A1316">
        <v>1309515</v>
      </c>
      <c r="B1316">
        <v>3305519</v>
      </c>
      <c r="C1316" t="s">
        <v>3292</v>
      </c>
      <c r="D1316" t="s">
        <v>3293</v>
      </c>
      <c r="E1316" t="s">
        <v>250</v>
      </c>
      <c r="F1316" t="s">
        <v>347</v>
      </c>
      <c r="G1316" t="s">
        <v>388</v>
      </c>
      <c r="I1316">
        <v>1</v>
      </c>
    </row>
    <row r="1317" spans="1:9">
      <c r="A1317">
        <v>1309522</v>
      </c>
      <c r="C1317" t="s">
        <v>3294</v>
      </c>
      <c r="D1317" t="s">
        <v>3295</v>
      </c>
      <c r="E1317" t="s">
        <v>250</v>
      </c>
      <c r="F1317" t="s">
        <v>478</v>
      </c>
      <c r="G1317" t="s">
        <v>733</v>
      </c>
      <c r="I1317">
        <v>1</v>
      </c>
    </row>
    <row r="1318" spans="1:9">
      <c r="A1318">
        <v>1309533</v>
      </c>
      <c r="B1318">
        <v>3305517</v>
      </c>
      <c r="C1318" t="s">
        <v>3296</v>
      </c>
      <c r="D1318" t="s">
        <v>3297</v>
      </c>
      <c r="E1318" t="s">
        <v>250</v>
      </c>
      <c r="F1318" t="s">
        <v>347</v>
      </c>
      <c r="G1318" t="s">
        <v>388</v>
      </c>
      <c r="I1318">
        <v>1</v>
      </c>
    </row>
    <row r="1319" spans="1:9">
      <c r="A1319">
        <v>1309536</v>
      </c>
      <c r="B1319">
        <v>3305523</v>
      </c>
      <c r="C1319" t="s">
        <v>3298</v>
      </c>
      <c r="D1319" t="s">
        <v>3299</v>
      </c>
      <c r="E1319" t="s">
        <v>250</v>
      </c>
      <c r="F1319" t="s">
        <v>297</v>
      </c>
      <c r="G1319" t="s">
        <v>305</v>
      </c>
      <c r="I1319">
        <v>1</v>
      </c>
    </row>
    <row r="1320" spans="1:9">
      <c r="A1320">
        <v>1309585</v>
      </c>
      <c r="B1320">
        <v>3305522</v>
      </c>
      <c r="C1320" t="s">
        <v>3300</v>
      </c>
      <c r="D1320" t="s">
        <v>3301</v>
      </c>
      <c r="E1320" t="s">
        <v>250</v>
      </c>
      <c r="F1320" t="s">
        <v>297</v>
      </c>
      <c r="G1320" t="s">
        <v>305</v>
      </c>
      <c r="I1320">
        <v>1</v>
      </c>
    </row>
    <row r="1321" spans="1:9">
      <c r="A1321">
        <v>1309589</v>
      </c>
      <c r="B1321">
        <v>3305530</v>
      </c>
      <c r="C1321" t="s">
        <v>3302</v>
      </c>
      <c r="D1321" t="s">
        <v>3303</v>
      </c>
      <c r="E1321" t="s">
        <v>250</v>
      </c>
      <c r="F1321" t="s">
        <v>286</v>
      </c>
      <c r="G1321" t="s">
        <v>2764</v>
      </c>
      <c r="I1321">
        <v>1</v>
      </c>
    </row>
    <row r="1322" spans="1:9">
      <c r="A1322">
        <v>1309602</v>
      </c>
      <c r="B1322">
        <v>3305536</v>
      </c>
      <c r="C1322" t="s">
        <v>3304</v>
      </c>
      <c r="D1322" t="s">
        <v>3305</v>
      </c>
      <c r="E1322" t="s">
        <v>250</v>
      </c>
      <c r="F1322" t="s">
        <v>286</v>
      </c>
      <c r="G1322" t="s">
        <v>507</v>
      </c>
      <c r="I1322">
        <v>1</v>
      </c>
    </row>
    <row r="1323" spans="1:9">
      <c r="A1323">
        <v>1309620</v>
      </c>
      <c r="B1323">
        <v>3305535</v>
      </c>
      <c r="C1323" t="s">
        <v>3306</v>
      </c>
      <c r="D1323" t="s">
        <v>3307</v>
      </c>
      <c r="E1323" t="s">
        <v>250</v>
      </c>
      <c r="F1323" t="s">
        <v>297</v>
      </c>
      <c r="G1323" t="s">
        <v>308</v>
      </c>
      <c r="I1323">
        <v>1</v>
      </c>
    </row>
    <row r="1324" spans="1:9">
      <c r="A1324">
        <v>1309632</v>
      </c>
      <c r="B1324">
        <v>3305512</v>
      </c>
      <c r="C1324" t="s">
        <v>3308</v>
      </c>
      <c r="D1324" t="s">
        <v>3309</v>
      </c>
      <c r="E1324" t="s">
        <v>250</v>
      </c>
      <c r="F1324" t="s">
        <v>286</v>
      </c>
      <c r="G1324" t="s">
        <v>2700</v>
      </c>
      <c r="I1324">
        <v>1</v>
      </c>
    </row>
    <row r="1325" spans="1:9">
      <c r="A1325">
        <v>1309662</v>
      </c>
      <c r="B1325">
        <v>3305518</v>
      </c>
      <c r="C1325" t="s">
        <v>3310</v>
      </c>
      <c r="D1325" t="s">
        <v>3311</v>
      </c>
      <c r="E1325" t="s">
        <v>250</v>
      </c>
      <c r="F1325" t="s">
        <v>347</v>
      </c>
      <c r="G1325" t="s">
        <v>388</v>
      </c>
      <c r="I1325">
        <v>1</v>
      </c>
    </row>
    <row r="1326" spans="1:9">
      <c r="A1326">
        <v>1309677</v>
      </c>
      <c r="C1326" t="s">
        <v>3312</v>
      </c>
      <c r="D1326" t="s">
        <v>3313</v>
      </c>
      <c r="E1326" t="s">
        <v>250</v>
      </c>
      <c r="F1326" t="s">
        <v>255</v>
      </c>
      <c r="G1326" t="s">
        <v>637</v>
      </c>
      <c r="I1326">
        <v>1</v>
      </c>
    </row>
    <row r="1327" spans="1:9">
      <c r="A1327">
        <v>1309689</v>
      </c>
      <c r="B1327">
        <v>3305520</v>
      </c>
      <c r="C1327" t="s">
        <v>3314</v>
      </c>
      <c r="D1327" t="s">
        <v>3315</v>
      </c>
      <c r="E1327" t="s">
        <v>250</v>
      </c>
      <c r="F1327" t="s">
        <v>408</v>
      </c>
      <c r="G1327" t="s">
        <v>2685</v>
      </c>
      <c r="I1327">
        <v>1</v>
      </c>
    </row>
    <row r="1328" spans="1:9">
      <c r="A1328">
        <v>1309749</v>
      </c>
      <c r="C1328" t="s">
        <v>3316</v>
      </c>
      <c r="D1328" t="s">
        <v>3317</v>
      </c>
      <c r="E1328" t="s">
        <v>250</v>
      </c>
      <c r="F1328" t="s">
        <v>297</v>
      </c>
      <c r="G1328" t="s">
        <v>305</v>
      </c>
      <c r="I1328">
        <v>1</v>
      </c>
    </row>
    <row r="1329" spans="1:9">
      <c r="A1329">
        <v>1309775</v>
      </c>
      <c r="C1329" t="s">
        <v>3318</v>
      </c>
      <c r="D1329" t="s">
        <v>3319</v>
      </c>
      <c r="E1329" t="s">
        <v>250</v>
      </c>
      <c r="F1329" t="s">
        <v>347</v>
      </c>
      <c r="G1329" t="s">
        <v>2677</v>
      </c>
      <c r="I1329">
        <v>1</v>
      </c>
    </row>
    <row r="1330" spans="1:9">
      <c r="A1330">
        <v>1309797</v>
      </c>
      <c r="B1330">
        <v>3305534</v>
      </c>
      <c r="C1330" t="s">
        <v>3320</v>
      </c>
      <c r="D1330" t="s">
        <v>3321</v>
      </c>
      <c r="E1330" t="s">
        <v>250</v>
      </c>
      <c r="F1330" t="s">
        <v>255</v>
      </c>
      <c r="G1330" t="s">
        <v>1247</v>
      </c>
      <c r="I1330">
        <v>1</v>
      </c>
    </row>
    <row r="1331" spans="1:9">
      <c r="A1331">
        <v>1309800</v>
      </c>
      <c r="C1331" t="s">
        <v>3322</v>
      </c>
      <c r="D1331" t="s">
        <v>3323</v>
      </c>
      <c r="E1331" t="s">
        <v>250</v>
      </c>
      <c r="F1331" t="s">
        <v>534</v>
      </c>
      <c r="G1331" t="s">
        <v>2217</v>
      </c>
      <c r="I1331">
        <v>2</v>
      </c>
    </row>
    <row r="1332" spans="1:9">
      <c r="A1332">
        <v>1309801</v>
      </c>
      <c r="C1332" t="s">
        <v>3324</v>
      </c>
      <c r="D1332" t="s">
        <v>3325</v>
      </c>
      <c r="E1332" t="s">
        <v>250</v>
      </c>
      <c r="F1332" t="s">
        <v>259</v>
      </c>
      <c r="G1332" t="s">
        <v>2304</v>
      </c>
      <c r="I1332">
        <v>3</v>
      </c>
    </row>
    <row r="1333" spans="1:9">
      <c r="A1333">
        <v>1309863</v>
      </c>
      <c r="C1333" t="s">
        <v>3326</v>
      </c>
      <c r="D1333" t="s">
        <v>3327</v>
      </c>
      <c r="E1333" t="s">
        <v>250</v>
      </c>
      <c r="F1333" t="s">
        <v>297</v>
      </c>
      <c r="G1333" t="s">
        <v>305</v>
      </c>
      <c r="I1333">
        <v>1</v>
      </c>
    </row>
    <row r="1334" spans="1:9">
      <c r="A1334">
        <v>1309896</v>
      </c>
      <c r="C1334" t="s">
        <v>3328</v>
      </c>
      <c r="D1334" t="s">
        <v>3329</v>
      </c>
      <c r="E1334" t="s">
        <v>250</v>
      </c>
      <c r="F1334" t="s">
        <v>255</v>
      </c>
      <c r="G1334" t="s">
        <v>1247</v>
      </c>
      <c r="I1334">
        <v>3</v>
      </c>
    </row>
    <row r="1335" spans="1:9">
      <c r="A1335">
        <v>1309897</v>
      </c>
      <c r="C1335" t="s">
        <v>3330</v>
      </c>
      <c r="D1335" t="s">
        <v>3331</v>
      </c>
      <c r="E1335" t="s">
        <v>250</v>
      </c>
      <c r="F1335" t="s">
        <v>255</v>
      </c>
      <c r="G1335" t="s">
        <v>1247</v>
      </c>
      <c r="I1335">
        <v>3</v>
      </c>
    </row>
    <row r="1336" spans="1:9">
      <c r="A1336">
        <v>1309952</v>
      </c>
      <c r="C1336" t="s">
        <v>3332</v>
      </c>
      <c r="D1336" t="s">
        <v>3333</v>
      </c>
      <c r="E1336" t="s">
        <v>250</v>
      </c>
      <c r="F1336" t="s">
        <v>279</v>
      </c>
      <c r="G1336" t="s">
        <v>1294</v>
      </c>
      <c r="I1336">
        <v>3</v>
      </c>
    </row>
    <row r="1337" spans="1:9">
      <c r="A1337">
        <v>1310023</v>
      </c>
      <c r="C1337" t="s">
        <v>3334</v>
      </c>
      <c r="D1337" t="s">
        <v>3335</v>
      </c>
      <c r="E1337" t="s">
        <v>250</v>
      </c>
      <c r="F1337" t="s">
        <v>538</v>
      </c>
      <c r="G1337" t="s">
        <v>3336</v>
      </c>
      <c r="I1337">
        <v>1</v>
      </c>
    </row>
    <row r="1338" spans="1:9">
      <c r="A1338">
        <v>1310062</v>
      </c>
      <c r="C1338" t="s">
        <v>3337</v>
      </c>
      <c r="D1338" t="s">
        <v>3338</v>
      </c>
      <c r="E1338" t="s">
        <v>250</v>
      </c>
      <c r="F1338" t="s">
        <v>336</v>
      </c>
      <c r="G1338" t="s">
        <v>2032</v>
      </c>
      <c r="I1338">
        <v>3</v>
      </c>
    </row>
    <row r="1339" spans="1:9">
      <c r="A1339">
        <v>1310063</v>
      </c>
      <c r="C1339" t="s">
        <v>3339</v>
      </c>
      <c r="D1339" t="s">
        <v>3340</v>
      </c>
      <c r="E1339" t="s">
        <v>250</v>
      </c>
      <c r="F1339" t="s">
        <v>336</v>
      </c>
      <c r="G1339" t="s">
        <v>2032</v>
      </c>
      <c r="I1339">
        <v>3</v>
      </c>
    </row>
    <row r="1340" spans="1:9">
      <c r="A1340">
        <v>1310064</v>
      </c>
      <c r="C1340" t="s">
        <v>3341</v>
      </c>
      <c r="D1340" t="s">
        <v>3342</v>
      </c>
      <c r="E1340" t="s">
        <v>250</v>
      </c>
      <c r="F1340" t="s">
        <v>336</v>
      </c>
      <c r="G1340" t="s">
        <v>2032</v>
      </c>
      <c r="I1340">
        <v>3</v>
      </c>
    </row>
    <row r="1341" spans="1:9">
      <c r="A1341">
        <v>1310086</v>
      </c>
      <c r="C1341" t="s">
        <v>3343</v>
      </c>
      <c r="D1341" t="s">
        <v>3344</v>
      </c>
      <c r="E1341" t="s">
        <v>250</v>
      </c>
      <c r="F1341" t="s">
        <v>301</v>
      </c>
      <c r="G1341" t="s">
        <v>2018</v>
      </c>
      <c r="I1341">
        <v>3</v>
      </c>
    </row>
    <row r="1342" spans="1:9">
      <c r="A1342">
        <v>1310116</v>
      </c>
      <c r="C1342" t="s">
        <v>3345</v>
      </c>
      <c r="D1342" t="s">
        <v>3346</v>
      </c>
      <c r="E1342" t="s">
        <v>250</v>
      </c>
      <c r="F1342" t="s">
        <v>332</v>
      </c>
      <c r="G1342" t="s">
        <v>938</v>
      </c>
      <c r="I1342">
        <v>1</v>
      </c>
    </row>
    <row r="1343" spans="1:9">
      <c r="A1343">
        <v>1310123</v>
      </c>
      <c r="C1343" t="s">
        <v>3347</v>
      </c>
      <c r="D1343" t="s">
        <v>3348</v>
      </c>
      <c r="E1343" t="s">
        <v>250</v>
      </c>
      <c r="F1343" t="s">
        <v>336</v>
      </c>
      <c r="G1343" t="s">
        <v>1155</v>
      </c>
      <c r="I1343">
        <v>3</v>
      </c>
    </row>
    <row r="1344" spans="1:9">
      <c r="A1344">
        <v>1310198</v>
      </c>
      <c r="B1344">
        <v>3305533</v>
      </c>
      <c r="C1344" t="s">
        <v>3349</v>
      </c>
      <c r="D1344" t="s">
        <v>3350</v>
      </c>
      <c r="E1344" t="s">
        <v>250</v>
      </c>
      <c r="F1344" t="s">
        <v>286</v>
      </c>
      <c r="G1344" t="s">
        <v>2764</v>
      </c>
      <c r="I1344">
        <v>1</v>
      </c>
    </row>
    <row r="1345" spans="1:9">
      <c r="A1345">
        <v>1310204</v>
      </c>
      <c r="C1345" t="s">
        <v>3351</v>
      </c>
      <c r="D1345" t="s">
        <v>3352</v>
      </c>
      <c r="E1345" t="s">
        <v>250</v>
      </c>
      <c r="F1345" t="s">
        <v>347</v>
      </c>
      <c r="G1345" t="s">
        <v>2677</v>
      </c>
      <c r="I1345">
        <v>1</v>
      </c>
    </row>
    <row r="1346" spans="1:9">
      <c r="A1346">
        <v>1310298</v>
      </c>
      <c r="C1346" t="s">
        <v>3353</v>
      </c>
      <c r="D1346" t="s">
        <v>3354</v>
      </c>
      <c r="E1346" t="s">
        <v>250</v>
      </c>
      <c r="F1346" t="s">
        <v>286</v>
      </c>
      <c r="G1346" t="s">
        <v>2700</v>
      </c>
      <c r="I1346">
        <v>2</v>
      </c>
    </row>
    <row r="1347" spans="1:9">
      <c r="A1347">
        <v>1310339</v>
      </c>
      <c r="C1347" t="s">
        <v>3355</v>
      </c>
      <c r="D1347" t="s">
        <v>3356</v>
      </c>
      <c r="E1347" t="s">
        <v>250</v>
      </c>
      <c r="F1347" t="s">
        <v>336</v>
      </c>
      <c r="G1347" t="s">
        <v>1155</v>
      </c>
      <c r="I1347">
        <v>2</v>
      </c>
    </row>
    <row r="1348" spans="1:9">
      <c r="A1348">
        <v>1310392</v>
      </c>
      <c r="C1348" t="s">
        <v>3357</v>
      </c>
      <c r="D1348" t="s">
        <v>3358</v>
      </c>
      <c r="E1348" t="s">
        <v>250</v>
      </c>
      <c r="F1348" t="s">
        <v>259</v>
      </c>
      <c r="G1348" t="s">
        <v>2961</v>
      </c>
      <c r="I1348">
        <v>2</v>
      </c>
    </row>
    <row r="1349" spans="1:9">
      <c r="A1349">
        <v>1310429</v>
      </c>
      <c r="C1349" t="s">
        <v>3359</v>
      </c>
      <c r="D1349" t="s">
        <v>3360</v>
      </c>
      <c r="E1349" t="s">
        <v>250</v>
      </c>
      <c r="F1349" t="s">
        <v>279</v>
      </c>
      <c r="G1349" t="s">
        <v>1294</v>
      </c>
      <c r="I1349">
        <v>1</v>
      </c>
    </row>
    <row r="1350" spans="1:9">
      <c r="A1350">
        <v>1310430</v>
      </c>
      <c r="C1350" t="s">
        <v>3361</v>
      </c>
      <c r="D1350" t="s">
        <v>3362</v>
      </c>
      <c r="E1350" t="s">
        <v>250</v>
      </c>
      <c r="F1350" t="s">
        <v>279</v>
      </c>
      <c r="G1350" t="s">
        <v>1294</v>
      </c>
      <c r="I1350">
        <v>2</v>
      </c>
    </row>
    <row r="1351" spans="1:9">
      <c r="A1351">
        <v>1310472</v>
      </c>
      <c r="C1351" t="s">
        <v>3363</v>
      </c>
      <c r="D1351" t="s">
        <v>3364</v>
      </c>
      <c r="E1351" t="s">
        <v>250</v>
      </c>
      <c r="F1351" t="s">
        <v>259</v>
      </c>
      <c r="G1351" t="s">
        <v>2961</v>
      </c>
      <c r="I1351">
        <v>2</v>
      </c>
    </row>
    <row r="1352" spans="1:9">
      <c r="A1352">
        <v>1310485</v>
      </c>
      <c r="C1352" t="s">
        <v>3365</v>
      </c>
      <c r="D1352" t="s">
        <v>3366</v>
      </c>
      <c r="E1352" t="s">
        <v>250</v>
      </c>
      <c r="F1352" t="s">
        <v>336</v>
      </c>
      <c r="G1352" t="s">
        <v>1877</v>
      </c>
      <c r="I1352">
        <v>2</v>
      </c>
    </row>
    <row r="1353" spans="1:9">
      <c r="A1353">
        <v>1310486</v>
      </c>
      <c r="C1353" t="s">
        <v>3367</v>
      </c>
      <c r="D1353" t="s">
        <v>3368</v>
      </c>
      <c r="E1353" t="s">
        <v>250</v>
      </c>
      <c r="F1353" t="s">
        <v>534</v>
      </c>
      <c r="G1353" t="s">
        <v>1555</v>
      </c>
      <c r="I1353">
        <v>2</v>
      </c>
    </row>
    <row r="1354" spans="1:9">
      <c r="A1354">
        <v>1310490</v>
      </c>
      <c r="C1354" t="s">
        <v>3369</v>
      </c>
      <c r="D1354" t="s">
        <v>3370</v>
      </c>
      <c r="E1354" t="s">
        <v>250</v>
      </c>
      <c r="F1354" t="s">
        <v>534</v>
      </c>
      <c r="G1354" t="s">
        <v>535</v>
      </c>
      <c r="I1354">
        <v>2</v>
      </c>
    </row>
    <row r="1355" spans="1:9">
      <c r="A1355">
        <v>1310492</v>
      </c>
      <c r="C1355" t="s">
        <v>3371</v>
      </c>
      <c r="D1355" t="s">
        <v>3372</v>
      </c>
      <c r="E1355" t="s">
        <v>250</v>
      </c>
      <c r="F1355" t="s">
        <v>534</v>
      </c>
      <c r="G1355" t="s">
        <v>535</v>
      </c>
      <c r="I1355">
        <v>2</v>
      </c>
    </row>
    <row r="1356" spans="1:9">
      <c r="A1356">
        <v>1310498</v>
      </c>
      <c r="C1356" t="s">
        <v>3373</v>
      </c>
      <c r="D1356" t="s">
        <v>3374</v>
      </c>
      <c r="E1356" t="s">
        <v>250</v>
      </c>
      <c r="F1356" t="s">
        <v>534</v>
      </c>
      <c r="G1356" t="s">
        <v>764</v>
      </c>
      <c r="I1356">
        <v>2</v>
      </c>
    </row>
    <row r="1357" spans="1:9">
      <c r="A1357">
        <v>1310545</v>
      </c>
      <c r="C1357" t="s">
        <v>3375</v>
      </c>
      <c r="D1357" t="s">
        <v>3376</v>
      </c>
      <c r="E1357" t="s">
        <v>250</v>
      </c>
      <c r="F1357" t="s">
        <v>534</v>
      </c>
      <c r="G1357" t="s">
        <v>2217</v>
      </c>
      <c r="I1357">
        <v>2</v>
      </c>
    </row>
    <row r="1358" spans="1:9">
      <c r="A1358">
        <v>1310580</v>
      </c>
      <c r="C1358" t="s">
        <v>3377</v>
      </c>
      <c r="D1358" t="s">
        <v>3378</v>
      </c>
      <c r="E1358" t="s">
        <v>250</v>
      </c>
      <c r="F1358" t="s">
        <v>259</v>
      </c>
      <c r="G1358" t="s">
        <v>2961</v>
      </c>
      <c r="I1358">
        <v>2</v>
      </c>
    </row>
    <row r="1359" spans="1:9">
      <c r="A1359">
        <v>1310651</v>
      </c>
      <c r="C1359" t="s">
        <v>3379</v>
      </c>
      <c r="D1359" t="s">
        <v>3380</v>
      </c>
      <c r="E1359" t="s">
        <v>250</v>
      </c>
      <c r="F1359" t="s">
        <v>347</v>
      </c>
      <c r="G1359" t="s">
        <v>388</v>
      </c>
      <c r="I1359">
        <v>1</v>
      </c>
    </row>
    <row r="1360" spans="1:9">
      <c r="A1360">
        <v>1310657</v>
      </c>
      <c r="B1360">
        <v>3305513</v>
      </c>
      <c r="C1360" t="s">
        <v>3381</v>
      </c>
      <c r="D1360" t="s">
        <v>3382</v>
      </c>
      <c r="E1360" t="s">
        <v>250</v>
      </c>
      <c r="F1360" t="s">
        <v>286</v>
      </c>
      <c r="G1360" t="s">
        <v>2764</v>
      </c>
      <c r="I1360">
        <v>1</v>
      </c>
    </row>
    <row r="1361" spans="1:9">
      <c r="A1361">
        <v>1310660</v>
      </c>
      <c r="C1361" t="s">
        <v>3383</v>
      </c>
      <c r="D1361" t="s">
        <v>3384</v>
      </c>
      <c r="E1361" t="s">
        <v>250</v>
      </c>
      <c r="F1361" t="s">
        <v>297</v>
      </c>
      <c r="G1361" t="s">
        <v>305</v>
      </c>
      <c r="I1361">
        <v>1</v>
      </c>
    </row>
    <row r="1362" spans="1:9">
      <c r="A1362">
        <v>1310664</v>
      </c>
      <c r="C1362" t="s">
        <v>3385</v>
      </c>
      <c r="D1362" t="s">
        <v>3386</v>
      </c>
      <c r="E1362" t="s">
        <v>250</v>
      </c>
      <c r="F1362" t="s">
        <v>359</v>
      </c>
      <c r="G1362" t="s">
        <v>2853</v>
      </c>
      <c r="I1362">
        <v>1</v>
      </c>
    </row>
    <row r="1363" spans="1:9">
      <c r="A1363">
        <v>1310668</v>
      </c>
      <c r="C1363" t="s">
        <v>3387</v>
      </c>
      <c r="D1363" t="s">
        <v>3388</v>
      </c>
      <c r="E1363" t="s">
        <v>250</v>
      </c>
      <c r="F1363" t="s">
        <v>297</v>
      </c>
      <c r="G1363" t="s">
        <v>305</v>
      </c>
      <c r="I1363">
        <v>1</v>
      </c>
    </row>
    <row r="1364" spans="1:9">
      <c r="A1364">
        <v>1310671</v>
      </c>
      <c r="C1364" t="s">
        <v>3389</v>
      </c>
      <c r="D1364" t="s">
        <v>3390</v>
      </c>
      <c r="E1364" t="s">
        <v>250</v>
      </c>
      <c r="F1364" t="s">
        <v>336</v>
      </c>
      <c r="G1364" t="s">
        <v>1155</v>
      </c>
      <c r="I1364">
        <v>1</v>
      </c>
    </row>
    <row r="1365" spans="1:9">
      <c r="A1365">
        <v>1310672</v>
      </c>
      <c r="B1365">
        <v>3305514</v>
      </c>
      <c r="C1365" t="s">
        <v>3391</v>
      </c>
      <c r="D1365" t="s">
        <v>3392</v>
      </c>
      <c r="E1365" t="s">
        <v>250</v>
      </c>
      <c r="F1365" t="s">
        <v>286</v>
      </c>
      <c r="G1365" t="s">
        <v>2700</v>
      </c>
      <c r="I1365">
        <v>1</v>
      </c>
    </row>
    <row r="1366" spans="1:9">
      <c r="A1366">
        <v>1310697</v>
      </c>
      <c r="C1366" t="s">
        <v>3393</v>
      </c>
      <c r="D1366" t="s">
        <v>3394</v>
      </c>
      <c r="E1366" t="s">
        <v>250</v>
      </c>
      <c r="F1366" t="s">
        <v>336</v>
      </c>
      <c r="G1366" t="s">
        <v>1155</v>
      </c>
      <c r="I1366">
        <v>1</v>
      </c>
    </row>
    <row r="1367" spans="1:9">
      <c r="A1367">
        <v>1310701</v>
      </c>
      <c r="C1367" t="s">
        <v>3395</v>
      </c>
      <c r="D1367" t="s">
        <v>3396</v>
      </c>
      <c r="E1367" t="s">
        <v>250</v>
      </c>
      <c r="F1367" t="s">
        <v>377</v>
      </c>
      <c r="G1367" t="s">
        <v>3116</v>
      </c>
      <c r="I1367">
        <v>1</v>
      </c>
    </row>
    <row r="1368" spans="1:9">
      <c r="A1368">
        <v>1310735</v>
      </c>
      <c r="C1368" t="s">
        <v>3397</v>
      </c>
      <c r="D1368" t="s">
        <v>3398</v>
      </c>
      <c r="E1368" t="s">
        <v>250</v>
      </c>
      <c r="F1368" t="s">
        <v>336</v>
      </c>
      <c r="G1368" t="s">
        <v>1155</v>
      </c>
      <c r="I1368">
        <v>1</v>
      </c>
    </row>
    <row r="1369" spans="1:9">
      <c r="A1369">
        <v>1310737</v>
      </c>
      <c r="C1369" t="s">
        <v>3399</v>
      </c>
      <c r="D1369" t="s">
        <v>3400</v>
      </c>
      <c r="E1369" t="s">
        <v>250</v>
      </c>
      <c r="F1369" t="s">
        <v>321</v>
      </c>
      <c r="G1369" t="s">
        <v>351</v>
      </c>
      <c r="I1369">
        <v>2</v>
      </c>
    </row>
    <row r="1370" spans="1:9">
      <c r="A1370">
        <v>1310740</v>
      </c>
      <c r="C1370" t="s">
        <v>3401</v>
      </c>
      <c r="D1370" t="s">
        <v>3402</v>
      </c>
      <c r="E1370" t="s">
        <v>250</v>
      </c>
      <c r="F1370" t="s">
        <v>336</v>
      </c>
      <c r="G1370" t="s">
        <v>2032</v>
      </c>
      <c r="I1370">
        <v>1</v>
      </c>
    </row>
    <row r="1371" spans="1:9">
      <c r="A1371">
        <v>1310752</v>
      </c>
      <c r="C1371" t="s">
        <v>3403</v>
      </c>
      <c r="D1371" t="s">
        <v>3404</v>
      </c>
      <c r="E1371" t="s">
        <v>250</v>
      </c>
      <c r="F1371" t="s">
        <v>255</v>
      </c>
      <c r="G1371" t="s">
        <v>1247</v>
      </c>
      <c r="I1371">
        <v>1</v>
      </c>
    </row>
    <row r="1372" spans="1:9">
      <c r="A1372">
        <v>1310761</v>
      </c>
      <c r="C1372" t="s">
        <v>3405</v>
      </c>
      <c r="D1372" t="s">
        <v>3406</v>
      </c>
      <c r="E1372" t="s">
        <v>250</v>
      </c>
      <c r="F1372" t="s">
        <v>336</v>
      </c>
      <c r="G1372" t="s">
        <v>1155</v>
      </c>
      <c r="I1372">
        <v>1</v>
      </c>
    </row>
    <row r="1373" spans="1:9">
      <c r="A1373">
        <v>1310774</v>
      </c>
      <c r="C1373" t="s">
        <v>3407</v>
      </c>
      <c r="D1373" t="s">
        <v>3408</v>
      </c>
      <c r="E1373" t="s">
        <v>250</v>
      </c>
      <c r="F1373" t="s">
        <v>377</v>
      </c>
      <c r="G1373" t="s">
        <v>378</v>
      </c>
      <c r="I1373">
        <v>1</v>
      </c>
    </row>
    <row r="1374" spans="1:9">
      <c r="A1374">
        <v>1310785</v>
      </c>
      <c r="C1374" t="s">
        <v>3409</v>
      </c>
      <c r="D1374" t="s">
        <v>3410</v>
      </c>
      <c r="E1374" t="s">
        <v>250</v>
      </c>
      <c r="F1374" t="s">
        <v>279</v>
      </c>
      <c r="G1374" t="s">
        <v>1294</v>
      </c>
      <c r="I1374">
        <v>1</v>
      </c>
    </row>
    <row r="1375" spans="1:9">
      <c r="A1375">
        <v>1310810</v>
      </c>
      <c r="C1375" t="s">
        <v>3411</v>
      </c>
      <c r="D1375" t="s">
        <v>3412</v>
      </c>
      <c r="E1375" t="s">
        <v>250</v>
      </c>
      <c r="F1375" t="s">
        <v>279</v>
      </c>
      <c r="G1375" t="s">
        <v>1294</v>
      </c>
      <c r="I1375">
        <v>1</v>
      </c>
    </row>
    <row r="1376" spans="1:9">
      <c r="A1376">
        <v>1310811</v>
      </c>
      <c r="C1376" t="s">
        <v>3413</v>
      </c>
      <c r="D1376" t="s">
        <v>3414</v>
      </c>
      <c r="E1376" t="s">
        <v>250</v>
      </c>
      <c r="F1376" t="s">
        <v>279</v>
      </c>
      <c r="G1376" t="s">
        <v>1294</v>
      </c>
      <c r="I1376">
        <v>1</v>
      </c>
    </row>
    <row r="1377" spans="1:9">
      <c r="A1377">
        <v>1310864</v>
      </c>
      <c r="C1377" t="s">
        <v>3415</v>
      </c>
      <c r="D1377" t="s">
        <v>3416</v>
      </c>
      <c r="E1377" t="s">
        <v>250</v>
      </c>
      <c r="F1377" t="s">
        <v>336</v>
      </c>
      <c r="G1377" t="s">
        <v>1877</v>
      </c>
      <c r="I1377">
        <v>1</v>
      </c>
    </row>
    <row r="1378" spans="1:9">
      <c r="A1378">
        <v>1310913</v>
      </c>
      <c r="C1378" t="s">
        <v>3417</v>
      </c>
      <c r="D1378" t="s">
        <v>3418</v>
      </c>
      <c r="E1378" t="s">
        <v>250</v>
      </c>
      <c r="F1378" t="s">
        <v>393</v>
      </c>
      <c r="G1378" t="s">
        <v>394</v>
      </c>
      <c r="I1378">
        <v>1</v>
      </c>
    </row>
    <row r="1379" spans="1:9">
      <c r="A1379">
        <v>1310921</v>
      </c>
      <c r="C1379" t="s">
        <v>3419</v>
      </c>
      <c r="D1379" t="s">
        <v>3420</v>
      </c>
      <c r="E1379" t="s">
        <v>250</v>
      </c>
      <c r="F1379" t="s">
        <v>534</v>
      </c>
      <c r="G1379" t="s">
        <v>1555</v>
      </c>
      <c r="I1379">
        <v>1</v>
      </c>
    </row>
    <row r="1380" spans="1:9">
      <c r="A1380">
        <v>1310922</v>
      </c>
      <c r="C1380" t="s">
        <v>3421</v>
      </c>
      <c r="D1380" t="s">
        <v>3422</v>
      </c>
      <c r="E1380" t="s">
        <v>250</v>
      </c>
      <c r="F1380" t="s">
        <v>534</v>
      </c>
      <c r="G1380" t="s">
        <v>1555</v>
      </c>
      <c r="I1380">
        <v>1</v>
      </c>
    </row>
    <row r="1381" spans="1:9">
      <c r="A1381">
        <v>1310923</v>
      </c>
      <c r="C1381" t="s">
        <v>3423</v>
      </c>
      <c r="D1381" t="s">
        <v>3424</v>
      </c>
      <c r="E1381" t="s">
        <v>250</v>
      </c>
      <c r="F1381" t="s">
        <v>534</v>
      </c>
      <c r="G1381" t="s">
        <v>1555</v>
      </c>
      <c r="I1381">
        <v>1</v>
      </c>
    </row>
    <row r="1382" spans="1:9">
      <c r="A1382">
        <v>1310924</v>
      </c>
      <c r="C1382" t="s">
        <v>3425</v>
      </c>
      <c r="D1382" t="s">
        <v>3426</v>
      </c>
      <c r="E1382" t="s">
        <v>250</v>
      </c>
      <c r="F1382" t="s">
        <v>534</v>
      </c>
      <c r="G1382" t="s">
        <v>2217</v>
      </c>
      <c r="I1382">
        <v>1</v>
      </c>
    </row>
    <row r="1383" spans="1:9">
      <c r="A1383">
        <v>1310928</v>
      </c>
      <c r="C1383" t="s">
        <v>3427</v>
      </c>
      <c r="D1383" t="s">
        <v>3428</v>
      </c>
      <c r="E1383" t="s">
        <v>250</v>
      </c>
      <c r="F1383" t="s">
        <v>259</v>
      </c>
      <c r="G1383" t="s">
        <v>2961</v>
      </c>
      <c r="I1383">
        <v>1</v>
      </c>
    </row>
    <row r="1384" spans="1:9">
      <c r="A1384">
        <v>1310958</v>
      </c>
      <c r="C1384" t="s">
        <v>3429</v>
      </c>
      <c r="D1384" t="s">
        <v>3430</v>
      </c>
      <c r="E1384" t="s">
        <v>250</v>
      </c>
      <c r="F1384" t="s">
        <v>293</v>
      </c>
      <c r="G1384" t="s">
        <v>2917</v>
      </c>
      <c r="I1384">
        <v>1</v>
      </c>
    </row>
    <row r="1385" spans="1:9">
      <c r="A1385">
        <v>1310978</v>
      </c>
      <c r="C1385" t="s">
        <v>3431</v>
      </c>
      <c r="D1385" t="s">
        <v>3432</v>
      </c>
      <c r="E1385" t="s">
        <v>250</v>
      </c>
      <c r="F1385" t="s">
        <v>336</v>
      </c>
      <c r="G1385" t="s">
        <v>1877</v>
      </c>
      <c r="I1385">
        <v>1</v>
      </c>
    </row>
    <row r="1386" spans="1:9">
      <c r="A1386">
        <v>1310566</v>
      </c>
      <c r="B1386" t="s">
        <v>3169</v>
      </c>
      <c r="C1386" t="s">
        <v>3433</v>
      </c>
      <c r="D1386" t="s">
        <v>3434</v>
      </c>
      <c r="E1386" t="s">
        <v>250</v>
      </c>
      <c r="F1386" t="s">
        <v>259</v>
      </c>
      <c r="G1386" t="s">
        <v>3435</v>
      </c>
      <c r="I1386">
        <v>2</v>
      </c>
    </row>
    <row r="1387" spans="1:9">
      <c r="A1387">
        <v>1311043</v>
      </c>
      <c r="B1387" t="s">
        <v>3169</v>
      </c>
      <c r="C1387" t="s">
        <v>3436</v>
      </c>
      <c r="D1387" t="s">
        <v>3437</v>
      </c>
      <c r="E1387" t="s">
        <v>250</v>
      </c>
      <c r="F1387" t="s">
        <v>408</v>
      </c>
      <c r="G1387" t="s">
        <v>607</v>
      </c>
      <c r="I1387">
        <v>3</v>
      </c>
    </row>
    <row r="1388" spans="1:9">
      <c r="A1388" t="s">
        <v>3438</v>
      </c>
    </row>
    <row r="1389" spans="1:9">
      <c r="A1389">
        <v>1101031</v>
      </c>
      <c r="D1389" t="s">
        <v>3439</v>
      </c>
      <c r="F1389" t="s">
        <v>408</v>
      </c>
      <c r="G1389" t="s">
        <v>875</v>
      </c>
      <c r="I1389">
        <v>3</v>
      </c>
    </row>
    <row r="1390" spans="1:9">
      <c r="A1390">
        <v>1101032</v>
      </c>
      <c r="D1390" t="s">
        <v>3015</v>
      </c>
      <c r="F1390" t="s">
        <v>370</v>
      </c>
      <c r="G1390" t="s">
        <v>914</v>
      </c>
      <c r="I1390">
        <v>3</v>
      </c>
    </row>
    <row r="1391" spans="1:9">
      <c r="A1391">
        <v>1101033</v>
      </c>
      <c r="D1391" t="s">
        <v>3440</v>
      </c>
      <c r="F1391" t="s">
        <v>297</v>
      </c>
      <c r="G1391" t="s">
        <v>308</v>
      </c>
      <c r="I1391">
        <v>3</v>
      </c>
    </row>
    <row r="1392" spans="1:9">
      <c r="A1392">
        <v>1101035</v>
      </c>
      <c r="D1392" t="s">
        <v>2919</v>
      </c>
      <c r="F1392" t="s">
        <v>297</v>
      </c>
      <c r="G1392" t="s">
        <v>305</v>
      </c>
      <c r="I1392">
        <v>3</v>
      </c>
    </row>
    <row r="1393" spans="1:9">
      <c r="A1393">
        <v>1101036</v>
      </c>
      <c r="D1393" t="s">
        <v>2648</v>
      </c>
      <c r="F1393" t="s">
        <v>297</v>
      </c>
      <c r="G1393" t="s">
        <v>305</v>
      </c>
      <c r="I1393">
        <v>3</v>
      </c>
    </row>
    <row r="1394" spans="1:9">
      <c r="A1394">
        <v>1101037</v>
      </c>
      <c r="D1394" t="s">
        <v>2666</v>
      </c>
      <c r="F1394" t="s">
        <v>297</v>
      </c>
      <c r="G1394" t="s">
        <v>305</v>
      </c>
      <c r="I1394">
        <v>3</v>
      </c>
    </row>
    <row r="1395" spans="1:9">
      <c r="A1395">
        <v>1101038</v>
      </c>
      <c r="D1395" t="s">
        <v>3441</v>
      </c>
      <c r="F1395" t="s">
        <v>293</v>
      </c>
      <c r="G1395" t="s">
        <v>2917</v>
      </c>
      <c r="I1395">
        <v>3</v>
      </c>
    </row>
    <row r="1396" spans="1:9">
      <c r="A1396">
        <v>1101039</v>
      </c>
      <c r="D1396" t="s">
        <v>2670</v>
      </c>
      <c r="F1396" t="s">
        <v>297</v>
      </c>
      <c r="G1396" t="s">
        <v>305</v>
      </c>
      <c r="I1396">
        <v>3</v>
      </c>
    </row>
    <row r="1397" spans="1:9">
      <c r="A1397">
        <v>1101042</v>
      </c>
      <c r="D1397" t="s">
        <v>3442</v>
      </c>
      <c r="F1397" t="s">
        <v>293</v>
      </c>
      <c r="G1397" t="s">
        <v>2917</v>
      </c>
      <c r="I1397">
        <v>3</v>
      </c>
    </row>
    <row r="1398" spans="1:9">
      <c r="A1398">
        <v>1101043</v>
      </c>
      <c r="D1398" t="s">
        <v>3443</v>
      </c>
      <c r="F1398" t="s">
        <v>293</v>
      </c>
      <c r="G1398" t="s">
        <v>458</v>
      </c>
      <c r="I1398">
        <v>3</v>
      </c>
    </row>
    <row r="1399" spans="1:9">
      <c r="A1399">
        <v>1101044</v>
      </c>
      <c r="D1399" t="s">
        <v>2921</v>
      </c>
      <c r="F1399" t="s">
        <v>347</v>
      </c>
      <c r="G1399" t="s">
        <v>388</v>
      </c>
      <c r="I1399">
        <v>3</v>
      </c>
    </row>
    <row r="1400" spans="1:9">
      <c r="A1400">
        <v>1101052</v>
      </c>
      <c r="D1400" t="s">
        <v>2893</v>
      </c>
      <c r="F1400" t="s">
        <v>297</v>
      </c>
      <c r="G1400" t="s">
        <v>305</v>
      </c>
      <c r="I1400">
        <v>3</v>
      </c>
    </row>
    <row r="1401" spans="1:9">
      <c r="A1401">
        <v>1101066</v>
      </c>
      <c r="D1401" t="s">
        <v>1679</v>
      </c>
      <c r="F1401" t="s">
        <v>297</v>
      </c>
      <c r="G1401" t="s">
        <v>305</v>
      </c>
      <c r="I1401">
        <v>3</v>
      </c>
    </row>
    <row r="1402" spans="1:9">
      <c r="A1402">
        <v>1101071</v>
      </c>
      <c r="D1402" t="s">
        <v>2709</v>
      </c>
      <c r="F1402" t="s">
        <v>297</v>
      </c>
      <c r="G1402" t="s">
        <v>305</v>
      </c>
      <c r="I1402">
        <v>3</v>
      </c>
    </row>
    <row r="1403" spans="1:9">
      <c r="A1403">
        <v>1101072</v>
      </c>
      <c r="D1403" t="s">
        <v>2711</v>
      </c>
      <c r="F1403" t="s">
        <v>255</v>
      </c>
      <c r="G1403" t="s">
        <v>637</v>
      </c>
      <c r="I1403">
        <v>3</v>
      </c>
    </row>
    <row r="1404" spans="1:9">
      <c r="A1404">
        <v>1101078</v>
      </c>
      <c r="D1404" t="s">
        <v>2916</v>
      </c>
      <c r="F1404" t="s">
        <v>293</v>
      </c>
      <c r="G1404" t="s">
        <v>2917</v>
      </c>
      <c r="I1404">
        <v>3</v>
      </c>
    </row>
    <row r="1405" spans="1:9">
      <c r="A1405">
        <v>1101079</v>
      </c>
      <c r="D1405" t="s">
        <v>2734</v>
      </c>
      <c r="F1405" t="s">
        <v>286</v>
      </c>
      <c r="G1405" t="s">
        <v>507</v>
      </c>
      <c r="I1405">
        <v>3</v>
      </c>
    </row>
    <row r="1406" spans="1:9">
      <c r="A1406">
        <v>1101085</v>
      </c>
      <c r="D1406" t="s">
        <v>3444</v>
      </c>
      <c r="F1406" t="s">
        <v>325</v>
      </c>
      <c r="G1406" t="s">
        <v>3445</v>
      </c>
      <c r="I1406">
        <v>2</v>
      </c>
    </row>
    <row r="1407" spans="1:9">
      <c r="A1407">
        <v>1101090</v>
      </c>
      <c r="D1407" t="s">
        <v>3019</v>
      </c>
      <c r="F1407" t="s">
        <v>347</v>
      </c>
      <c r="G1407" t="s">
        <v>388</v>
      </c>
      <c r="I1407">
        <v>2</v>
      </c>
    </row>
    <row r="1408" spans="1:9">
      <c r="A1408">
        <v>1101091</v>
      </c>
      <c r="D1408" t="s">
        <v>3446</v>
      </c>
      <c r="F1408" t="s">
        <v>408</v>
      </c>
      <c r="G1408" t="s">
        <v>604</v>
      </c>
      <c r="I1408">
        <v>2</v>
      </c>
    </row>
    <row r="1409" spans="1:9">
      <c r="A1409">
        <v>1101097</v>
      </c>
      <c r="D1409" t="s">
        <v>3447</v>
      </c>
      <c r="F1409" t="s">
        <v>297</v>
      </c>
      <c r="G1409" t="s">
        <v>308</v>
      </c>
      <c r="I1409">
        <v>2</v>
      </c>
    </row>
    <row r="1410" spans="1:9">
      <c r="A1410">
        <v>1101122</v>
      </c>
      <c r="D1410" t="s">
        <v>3448</v>
      </c>
      <c r="F1410" t="s">
        <v>359</v>
      </c>
      <c r="G1410" t="s">
        <v>2459</v>
      </c>
      <c r="I1410">
        <v>2</v>
      </c>
    </row>
    <row r="1411" spans="1:9">
      <c r="A1411">
        <v>1101130</v>
      </c>
      <c r="D1411" t="s">
        <v>3449</v>
      </c>
      <c r="F1411" t="s">
        <v>293</v>
      </c>
      <c r="G1411" t="s">
        <v>2917</v>
      </c>
      <c r="I1411">
        <v>2</v>
      </c>
    </row>
    <row r="1412" spans="1:9">
      <c r="A1412">
        <v>1101318</v>
      </c>
      <c r="D1412" t="s">
        <v>2899</v>
      </c>
      <c r="F1412" t="s">
        <v>297</v>
      </c>
      <c r="G1412" t="s">
        <v>305</v>
      </c>
      <c r="I1412">
        <v>1</v>
      </c>
    </row>
    <row r="1413" spans="1:9">
      <c r="A1413">
        <v>1101319</v>
      </c>
      <c r="D1413" t="s">
        <v>3102</v>
      </c>
      <c r="F1413" t="s">
        <v>297</v>
      </c>
      <c r="G1413" t="s">
        <v>305</v>
      </c>
      <c r="I1413">
        <v>1</v>
      </c>
    </row>
    <row r="1414" spans="1:9">
      <c r="A1414">
        <v>1101324</v>
      </c>
      <c r="D1414" t="s">
        <v>3104</v>
      </c>
      <c r="F1414" t="s">
        <v>297</v>
      </c>
      <c r="G1414" t="s">
        <v>305</v>
      </c>
      <c r="I1414">
        <v>1</v>
      </c>
    </row>
    <row r="1415" spans="1:9">
      <c r="A1415">
        <v>1101325</v>
      </c>
      <c r="D1415" t="s">
        <v>3106</v>
      </c>
      <c r="F1415" t="s">
        <v>297</v>
      </c>
      <c r="G1415" t="s">
        <v>305</v>
      </c>
      <c r="I1415">
        <v>1</v>
      </c>
    </row>
    <row r="1416" spans="1:9">
      <c r="A1416">
        <v>1101337</v>
      </c>
      <c r="D1416" t="s">
        <v>3450</v>
      </c>
      <c r="F1416" t="s">
        <v>293</v>
      </c>
      <c r="G1416" t="s">
        <v>2917</v>
      </c>
      <c r="I1416">
        <v>1</v>
      </c>
    </row>
    <row r="1417" spans="1:9">
      <c r="A1417">
        <v>1101338</v>
      </c>
      <c r="D1417" t="s">
        <v>3451</v>
      </c>
      <c r="F1417" t="s">
        <v>293</v>
      </c>
      <c r="G1417" t="s">
        <v>3452</v>
      </c>
      <c r="I1417">
        <v>1</v>
      </c>
    </row>
    <row r="1418" spans="1:9">
      <c r="A1418">
        <v>1101341</v>
      </c>
      <c r="D1418" t="s">
        <v>3453</v>
      </c>
      <c r="F1418" t="s">
        <v>359</v>
      </c>
      <c r="G1418" t="s">
        <v>360</v>
      </c>
      <c r="I1418">
        <v>1</v>
      </c>
    </row>
    <row r="1419" spans="1:9">
      <c r="A1419">
        <v>1101342</v>
      </c>
      <c r="D1419" t="s">
        <v>3454</v>
      </c>
      <c r="F1419" t="s">
        <v>359</v>
      </c>
      <c r="G1419" t="s">
        <v>921</v>
      </c>
      <c r="I1419">
        <v>1</v>
      </c>
    </row>
    <row r="1420" spans="1:9">
      <c r="A1420">
        <v>1101343</v>
      </c>
      <c r="D1420" t="s">
        <v>2941</v>
      </c>
      <c r="F1420" t="s">
        <v>347</v>
      </c>
      <c r="G1420" t="s">
        <v>388</v>
      </c>
      <c r="I1420">
        <v>1</v>
      </c>
    </row>
    <row r="1421" spans="1:9">
      <c r="A1421">
        <v>1101407</v>
      </c>
      <c r="D1421" t="s">
        <v>3122</v>
      </c>
      <c r="F1421" t="s">
        <v>286</v>
      </c>
      <c r="G1421" t="s">
        <v>507</v>
      </c>
      <c r="I1421">
        <v>1</v>
      </c>
    </row>
    <row r="1422" spans="1:9">
      <c r="A1422" t="s">
        <v>3455</v>
      </c>
    </row>
    <row r="1423" spans="1:9">
      <c r="A1423">
        <v>1101007</v>
      </c>
      <c r="D1423" t="s">
        <v>3456</v>
      </c>
      <c r="F1423" t="s">
        <v>293</v>
      </c>
      <c r="G1423" t="s">
        <v>2917</v>
      </c>
      <c r="I1423">
        <v>3</v>
      </c>
    </row>
    <row r="1424" spans="1:9">
      <c r="A1424">
        <v>1101040</v>
      </c>
      <c r="D1424" t="s">
        <v>3457</v>
      </c>
      <c r="F1424" t="s">
        <v>293</v>
      </c>
      <c r="G1424" t="s">
        <v>3458</v>
      </c>
      <c r="I1424">
        <v>3</v>
      </c>
    </row>
    <row r="1425" spans="1:9">
      <c r="A1425">
        <v>1101073</v>
      </c>
      <c r="D1425" t="s">
        <v>3459</v>
      </c>
      <c r="F1425" t="s">
        <v>293</v>
      </c>
      <c r="G1425" t="s">
        <v>3452</v>
      </c>
      <c r="I1425">
        <v>2</v>
      </c>
    </row>
    <row r="1426" spans="1:9">
      <c r="A1426">
        <v>1101075</v>
      </c>
      <c r="D1426" t="s">
        <v>3460</v>
      </c>
      <c r="F1426" t="s">
        <v>293</v>
      </c>
      <c r="G1426" t="s">
        <v>2917</v>
      </c>
      <c r="I1426">
        <v>3</v>
      </c>
    </row>
    <row r="1427" spans="1:9">
      <c r="A1427">
        <v>1101077</v>
      </c>
      <c r="D1427" t="s">
        <v>3461</v>
      </c>
      <c r="F1427" t="s">
        <v>293</v>
      </c>
      <c r="G1427" t="s">
        <v>2917</v>
      </c>
      <c r="I1427">
        <v>3</v>
      </c>
    </row>
    <row r="1428" spans="1:9">
      <c r="A1428">
        <v>1101086</v>
      </c>
      <c r="D1428" t="s">
        <v>3462</v>
      </c>
      <c r="F1428" t="s">
        <v>325</v>
      </c>
      <c r="G1428" t="s">
        <v>3463</v>
      </c>
      <c r="I1428">
        <v>2</v>
      </c>
    </row>
    <row r="1429" spans="1:9">
      <c r="A1429">
        <v>1101100</v>
      </c>
      <c r="D1429" t="s">
        <v>3464</v>
      </c>
      <c r="F1429" t="s">
        <v>293</v>
      </c>
      <c r="G1429" t="s">
        <v>3452</v>
      </c>
      <c r="I1429">
        <v>2</v>
      </c>
    </row>
    <row r="1430" spans="1:9">
      <c r="A1430">
        <v>1101103</v>
      </c>
      <c r="D1430" t="s">
        <v>3465</v>
      </c>
      <c r="F1430" t="s">
        <v>293</v>
      </c>
      <c r="G1430" t="s">
        <v>3458</v>
      </c>
      <c r="I1430">
        <v>2</v>
      </c>
    </row>
    <row r="1431" spans="1:9">
      <c r="A1431">
        <v>1101114</v>
      </c>
      <c r="D1431" t="s">
        <v>3466</v>
      </c>
      <c r="F1431" t="s">
        <v>293</v>
      </c>
      <c r="G1431" t="s">
        <v>3255</v>
      </c>
      <c r="I1431">
        <v>1</v>
      </c>
    </row>
    <row r="1432" spans="1:9">
      <c r="A1432">
        <v>1101126</v>
      </c>
      <c r="D1432" t="s">
        <v>3467</v>
      </c>
      <c r="F1432" t="s">
        <v>293</v>
      </c>
      <c r="G1432" t="s">
        <v>3452</v>
      </c>
      <c r="I1432">
        <v>1</v>
      </c>
    </row>
    <row r="1433" spans="1:9">
      <c r="A1433">
        <v>1101302</v>
      </c>
      <c r="D1433" t="s">
        <v>3384</v>
      </c>
      <c r="F1433" t="s">
        <v>297</v>
      </c>
      <c r="G1433" t="s">
        <v>305</v>
      </c>
      <c r="I1433">
        <v>1</v>
      </c>
    </row>
    <row r="1434" spans="1:9">
      <c r="A1434">
        <v>1101303</v>
      </c>
      <c r="D1434" t="s">
        <v>3468</v>
      </c>
      <c r="F1434" t="s">
        <v>297</v>
      </c>
      <c r="G1434" t="s">
        <v>308</v>
      </c>
      <c r="I1434">
        <v>1</v>
      </c>
    </row>
    <row r="1435" spans="1:9">
      <c r="A1435">
        <v>1101310</v>
      </c>
      <c r="D1435" t="s">
        <v>3388</v>
      </c>
      <c r="F1435" t="s">
        <v>297</v>
      </c>
      <c r="G1435" t="s">
        <v>305</v>
      </c>
      <c r="I1435">
        <v>1</v>
      </c>
    </row>
    <row r="1436" spans="1:9">
      <c r="A1436">
        <v>1101330</v>
      </c>
      <c r="D1436" t="s">
        <v>3259</v>
      </c>
      <c r="F1436" t="s">
        <v>286</v>
      </c>
      <c r="G1436" t="s">
        <v>507</v>
      </c>
      <c r="I1436">
        <v>2</v>
      </c>
    </row>
    <row r="1437" spans="1:9">
      <c r="A1437">
        <v>1101336</v>
      </c>
      <c r="D1437" t="s">
        <v>2558</v>
      </c>
      <c r="F1437" t="s">
        <v>359</v>
      </c>
      <c r="G1437" t="s">
        <v>374</v>
      </c>
      <c r="I1437">
        <v>2</v>
      </c>
    </row>
    <row r="1438" spans="1:9">
      <c r="A1438">
        <v>1101339</v>
      </c>
      <c r="D1438" t="s">
        <v>3469</v>
      </c>
      <c r="F1438" t="s">
        <v>359</v>
      </c>
      <c r="G1438" t="s">
        <v>2459</v>
      </c>
      <c r="I1438">
        <v>1</v>
      </c>
    </row>
    <row r="1439" spans="1:9">
      <c r="A1439">
        <v>1101340</v>
      </c>
      <c r="D1439" t="s">
        <v>3470</v>
      </c>
      <c r="F1439" t="s">
        <v>359</v>
      </c>
      <c r="G1439" t="s">
        <v>374</v>
      </c>
      <c r="I1439">
        <v>1</v>
      </c>
    </row>
    <row r="1440" spans="1:9">
      <c r="A1440">
        <v>1101345</v>
      </c>
      <c r="D1440" t="s">
        <v>3471</v>
      </c>
      <c r="F1440" t="s">
        <v>325</v>
      </c>
      <c r="G1440" t="s">
        <v>3463</v>
      </c>
      <c r="I1440">
        <v>1</v>
      </c>
    </row>
    <row r="1441" spans="1:9">
      <c r="A1441">
        <v>1101347</v>
      </c>
      <c r="D1441" t="s">
        <v>3380</v>
      </c>
      <c r="F1441" t="s">
        <v>347</v>
      </c>
      <c r="G1441" t="s">
        <v>388</v>
      </c>
      <c r="I1441">
        <v>1</v>
      </c>
    </row>
    <row r="1442" spans="1:9">
      <c r="A1442">
        <v>1101350</v>
      </c>
      <c r="D1442" t="s">
        <v>3472</v>
      </c>
      <c r="F1442" t="s">
        <v>297</v>
      </c>
      <c r="G1442" t="s">
        <v>308</v>
      </c>
      <c r="I1442">
        <v>1</v>
      </c>
    </row>
    <row r="1443" spans="1:9">
      <c r="A1443">
        <v>1101354</v>
      </c>
      <c r="D1443" t="s">
        <v>3327</v>
      </c>
      <c r="F1443" t="s">
        <v>297</v>
      </c>
      <c r="G1443" t="s">
        <v>305</v>
      </c>
      <c r="I1443">
        <v>1</v>
      </c>
    </row>
    <row r="1444" spans="1:9">
      <c r="A1444">
        <v>1101355</v>
      </c>
      <c r="D1444" t="s">
        <v>3317</v>
      </c>
      <c r="F1444" t="s">
        <v>297</v>
      </c>
      <c r="G1444" t="s">
        <v>305</v>
      </c>
      <c r="I1444">
        <v>1</v>
      </c>
    </row>
    <row r="1445" spans="1:9">
      <c r="A1445">
        <v>1101357</v>
      </c>
      <c r="D1445" t="s">
        <v>3473</v>
      </c>
      <c r="F1445" t="s">
        <v>297</v>
      </c>
      <c r="G1445" t="s">
        <v>3474</v>
      </c>
      <c r="I1445">
        <v>1</v>
      </c>
    </row>
    <row r="1446" spans="1:9">
      <c r="A1446">
        <v>1101362</v>
      </c>
      <c r="D1446" t="s">
        <v>3475</v>
      </c>
      <c r="F1446" t="s">
        <v>347</v>
      </c>
      <c r="G1446" t="s">
        <v>3476</v>
      </c>
      <c r="I1446">
        <v>1</v>
      </c>
    </row>
    <row r="1447" spans="1:9">
      <c r="A1447" t="s">
        <v>3477</v>
      </c>
    </row>
    <row r="1448" spans="1:9">
      <c r="A1448">
        <v>1200797</v>
      </c>
      <c r="B1448">
        <v>187269</v>
      </c>
      <c r="C1448" t="s">
        <v>3478</v>
      </c>
      <c r="D1448" t="s">
        <v>3439</v>
      </c>
      <c r="E1448" t="s">
        <v>250</v>
      </c>
      <c r="F1448" t="s">
        <v>408</v>
      </c>
      <c r="G1448" t="s">
        <v>875</v>
      </c>
      <c r="I1448">
        <v>3</v>
      </c>
    </row>
    <row r="1449" spans="1:9">
      <c r="A1449">
        <v>1200798</v>
      </c>
      <c r="C1449" t="s">
        <v>3479</v>
      </c>
      <c r="D1449" t="s">
        <v>3440</v>
      </c>
      <c r="E1449" t="s">
        <v>250</v>
      </c>
      <c r="F1449" t="s">
        <v>297</v>
      </c>
      <c r="G1449" t="s">
        <v>308</v>
      </c>
      <c r="I1449">
        <v>3</v>
      </c>
    </row>
    <row r="1450" spans="1:9">
      <c r="A1450">
        <v>1200800</v>
      </c>
      <c r="B1450">
        <v>187208</v>
      </c>
      <c r="C1450" t="s">
        <v>2918</v>
      </c>
      <c r="D1450" t="s">
        <v>2919</v>
      </c>
      <c r="E1450" t="s">
        <v>250</v>
      </c>
      <c r="F1450" t="s">
        <v>297</v>
      </c>
      <c r="G1450" t="s">
        <v>305</v>
      </c>
      <c r="I1450">
        <v>3</v>
      </c>
    </row>
    <row r="1451" spans="1:9">
      <c r="A1451">
        <v>1200801</v>
      </c>
      <c r="B1451">
        <v>187207</v>
      </c>
      <c r="C1451" t="s">
        <v>2647</v>
      </c>
      <c r="D1451" t="s">
        <v>2648</v>
      </c>
      <c r="E1451" t="s">
        <v>250</v>
      </c>
      <c r="F1451" t="s">
        <v>297</v>
      </c>
      <c r="G1451" t="s">
        <v>305</v>
      </c>
      <c r="I1451">
        <v>3</v>
      </c>
    </row>
    <row r="1452" spans="1:9">
      <c r="A1452">
        <v>1200802</v>
      </c>
      <c r="B1452">
        <v>187205</v>
      </c>
      <c r="C1452" t="s">
        <v>2665</v>
      </c>
      <c r="D1452" t="s">
        <v>2666</v>
      </c>
      <c r="E1452" t="s">
        <v>250</v>
      </c>
      <c r="F1452" t="s">
        <v>297</v>
      </c>
      <c r="G1452" t="s">
        <v>305</v>
      </c>
      <c r="I1452">
        <v>3</v>
      </c>
    </row>
    <row r="1453" spans="1:9">
      <c r="A1453">
        <v>1200803</v>
      </c>
      <c r="C1453" t="s">
        <v>3480</v>
      </c>
      <c r="D1453" t="s">
        <v>3441</v>
      </c>
      <c r="E1453" t="s">
        <v>250</v>
      </c>
      <c r="F1453" t="s">
        <v>293</v>
      </c>
      <c r="G1453" t="s">
        <v>2917</v>
      </c>
      <c r="I1453">
        <v>3</v>
      </c>
    </row>
    <row r="1454" spans="1:9">
      <c r="A1454">
        <v>1200804</v>
      </c>
      <c r="C1454" t="s">
        <v>2669</v>
      </c>
      <c r="D1454" t="s">
        <v>2670</v>
      </c>
      <c r="E1454" t="s">
        <v>250</v>
      </c>
      <c r="F1454" t="s">
        <v>297</v>
      </c>
      <c r="G1454" t="s">
        <v>305</v>
      </c>
      <c r="I1454">
        <v>3</v>
      </c>
    </row>
    <row r="1455" spans="1:9">
      <c r="A1455">
        <v>1200807</v>
      </c>
      <c r="B1455">
        <v>187198</v>
      </c>
      <c r="C1455" t="s">
        <v>3481</v>
      </c>
      <c r="D1455" t="s">
        <v>3443</v>
      </c>
      <c r="E1455" t="s">
        <v>250</v>
      </c>
      <c r="F1455" t="s">
        <v>293</v>
      </c>
      <c r="G1455" t="s">
        <v>458</v>
      </c>
      <c r="I1455">
        <v>3</v>
      </c>
    </row>
    <row r="1456" spans="1:9">
      <c r="A1456">
        <v>1200810</v>
      </c>
      <c r="B1456">
        <v>187211</v>
      </c>
      <c r="C1456" t="s">
        <v>2920</v>
      </c>
      <c r="D1456" t="s">
        <v>2921</v>
      </c>
      <c r="E1456" t="s">
        <v>250</v>
      </c>
      <c r="F1456" t="s">
        <v>347</v>
      </c>
      <c r="G1456" t="s">
        <v>388</v>
      </c>
      <c r="I1456">
        <v>3</v>
      </c>
    </row>
    <row r="1457" spans="1:9">
      <c r="A1457">
        <v>1200830</v>
      </c>
      <c r="C1457" t="s">
        <v>1678</v>
      </c>
      <c r="D1457" t="s">
        <v>1679</v>
      </c>
      <c r="E1457" t="s">
        <v>250</v>
      </c>
      <c r="F1457" t="s">
        <v>297</v>
      </c>
      <c r="G1457" t="s">
        <v>305</v>
      </c>
      <c r="I1457">
        <v>3</v>
      </c>
    </row>
    <row r="1458" spans="1:9">
      <c r="A1458">
        <v>1200834</v>
      </c>
      <c r="B1458">
        <v>187210</v>
      </c>
      <c r="C1458" t="s">
        <v>2708</v>
      </c>
      <c r="D1458" t="s">
        <v>2709</v>
      </c>
      <c r="E1458" t="s">
        <v>250</v>
      </c>
      <c r="F1458" t="s">
        <v>297</v>
      </c>
      <c r="G1458" t="s">
        <v>305</v>
      </c>
      <c r="I1458">
        <v>3</v>
      </c>
    </row>
    <row r="1459" spans="1:9">
      <c r="A1459">
        <v>1200835</v>
      </c>
      <c r="B1459">
        <v>187260</v>
      </c>
      <c r="C1459" t="s">
        <v>2710</v>
      </c>
      <c r="D1459" t="s">
        <v>2711</v>
      </c>
      <c r="E1459" t="s">
        <v>250</v>
      </c>
      <c r="F1459" t="s">
        <v>255</v>
      </c>
      <c r="G1459" t="s">
        <v>637</v>
      </c>
      <c r="I1459">
        <v>3</v>
      </c>
    </row>
    <row r="1460" spans="1:9">
      <c r="A1460">
        <v>1200839</v>
      </c>
      <c r="C1460" t="s">
        <v>2915</v>
      </c>
      <c r="D1460" t="s">
        <v>2916</v>
      </c>
      <c r="E1460" t="s">
        <v>250</v>
      </c>
      <c r="F1460" t="s">
        <v>293</v>
      </c>
      <c r="G1460" t="s">
        <v>2917</v>
      </c>
      <c r="I1460">
        <v>3</v>
      </c>
    </row>
    <row r="1461" spans="1:9">
      <c r="A1461">
        <v>1200840</v>
      </c>
      <c r="B1461">
        <v>187202</v>
      </c>
      <c r="C1461" t="s">
        <v>2733</v>
      </c>
      <c r="D1461" t="s">
        <v>2734</v>
      </c>
      <c r="E1461" t="s">
        <v>250</v>
      </c>
      <c r="F1461" t="s">
        <v>286</v>
      </c>
      <c r="G1461" t="s">
        <v>507</v>
      </c>
      <c r="I1461">
        <v>3</v>
      </c>
    </row>
    <row r="1462" spans="1:9">
      <c r="A1462">
        <v>1200847</v>
      </c>
      <c r="C1462" t="s">
        <v>3482</v>
      </c>
      <c r="D1462" t="s">
        <v>3444</v>
      </c>
      <c r="E1462" t="s">
        <v>250</v>
      </c>
      <c r="F1462" t="s">
        <v>325</v>
      </c>
      <c r="G1462" t="s">
        <v>3445</v>
      </c>
      <c r="I1462">
        <v>2</v>
      </c>
    </row>
    <row r="1463" spans="1:9">
      <c r="A1463">
        <v>1200854</v>
      </c>
      <c r="B1463">
        <v>187370</v>
      </c>
      <c r="C1463" t="s">
        <v>3018</v>
      </c>
      <c r="D1463" t="s">
        <v>3019</v>
      </c>
      <c r="E1463" t="s">
        <v>250</v>
      </c>
      <c r="F1463" t="s">
        <v>347</v>
      </c>
      <c r="G1463" t="s">
        <v>388</v>
      </c>
      <c r="I1463">
        <v>2</v>
      </c>
    </row>
    <row r="1464" spans="1:9">
      <c r="A1464">
        <v>1200855</v>
      </c>
      <c r="B1464">
        <v>187436</v>
      </c>
      <c r="C1464" t="s">
        <v>3483</v>
      </c>
      <c r="D1464" t="s">
        <v>3446</v>
      </c>
      <c r="E1464" t="s">
        <v>250</v>
      </c>
      <c r="F1464" t="s">
        <v>408</v>
      </c>
      <c r="G1464" t="s">
        <v>604</v>
      </c>
      <c r="I1464">
        <v>2</v>
      </c>
    </row>
    <row r="1465" spans="1:9">
      <c r="A1465">
        <v>1200893</v>
      </c>
      <c r="B1465">
        <v>187209</v>
      </c>
      <c r="C1465" t="s">
        <v>2892</v>
      </c>
      <c r="D1465" t="s">
        <v>2893</v>
      </c>
      <c r="E1465" t="s">
        <v>250</v>
      </c>
      <c r="F1465" t="s">
        <v>297</v>
      </c>
      <c r="G1465" t="s">
        <v>305</v>
      </c>
      <c r="I1465">
        <v>3</v>
      </c>
    </row>
    <row r="1466" spans="1:9">
      <c r="A1466">
        <v>1200908</v>
      </c>
      <c r="B1466">
        <v>187118</v>
      </c>
      <c r="C1466" t="s">
        <v>3103</v>
      </c>
      <c r="D1466" t="s">
        <v>3104</v>
      </c>
      <c r="E1466" t="s">
        <v>250</v>
      </c>
      <c r="F1466" t="s">
        <v>297</v>
      </c>
      <c r="G1466" t="s">
        <v>305</v>
      </c>
      <c r="I1466">
        <v>1</v>
      </c>
    </row>
    <row r="1467" spans="1:9">
      <c r="A1467">
        <v>1200917</v>
      </c>
      <c r="B1467">
        <v>187199</v>
      </c>
      <c r="C1467" t="s">
        <v>3101</v>
      </c>
      <c r="D1467" t="s">
        <v>3102</v>
      </c>
      <c r="E1467" t="s">
        <v>250</v>
      </c>
      <c r="F1467" t="s">
        <v>297</v>
      </c>
      <c r="G1467" t="s">
        <v>305</v>
      </c>
      <c r="I1467">
        <v>1</v>
      </c>
    </row>
    <row r="1468" spans="1:9">
      <c r="A1468">
        <v>1200925</v>
      </c>
      <c r="C1468" t="s">
        <v>3105</v>
      </c>
      <c r="D1468" t="s">
        <v>3106</v>
      </c>
      <c r="E1468" t="s">
        <v>250</v>
      </c>
      <c r="F1468" t="s">
        <v>297</v>
      </c>
      <c r="G1468" t="s">
        <v>305</v>
      </c>
      <c r="I1468">
        <v>1</v>
      </c>
    </row>
    <row r="1469" spans="1:9">
      <c r="A1469">
        <v>1200937</v>
      </c>
      <c r="B1469">
        <v>187484</v>
      </c>
      <c r="C1469" t="s">
        <v>2940</v>
      </c>
      <c r="D1469" t="s">
        <v>2941</v>
      </c>
      <c r="E1469" t="s">
        <v>250</v>
      </c>
      <c r="F1469" t="s">
        <v>347</v>
      </c>
      <c r="G1469" t="s">
        <v>388</v>
      </c>
      <c r="I1469">
        <v>1</v>
      </c>
    </row>
    <row r="1470" spans="1:9">
      <c r="A1470">
        <v>1200938</v>
      </c>
      <c r="C1470" t="s">
        <v>3014</v>
      </c>
      <c r="D1470" t="s">
        <v>3015</v>
      </c>
      <c r="E1470" t="s">
        <v>250</v>
      </c>
      <c r="F1470" t="s">
        <v>370</v>
      </c>
      <c r="G1470" t="s">
        <v>914</v>
      </c>
      <c r="I1470">
        <v>3</v>
      </c>
    </row>
    <row r="1471" spans="1:9">
      <c r="A1471">
        <v>1200940</v>
      </c>
      <c r="B1471">
        <v>187471</v>
      </c>
      <c r="C1471" t="s">
        <v>2898</v>
      </c>
      <c r="D1471" t="s">
        <v>2899</v>
      </c>
      <c r="E1471" t="s">
        <v>250</v>
      </c>
      <c r="F1471" t="s">
        <v>297</v>
      </c>
      <c r="G1471" t="s">
        <v>305</v>
      </c>
      <c r="I1471">
        <v>1</v>
      </c>
    </row>
    <row r="1472" spans="1:9">
      <c r="A1472">
        <v>1200987</v>
      </c>
      <c r="B1472">
        <v>187486</v>
      </c>
      <c r="C1472" t="s">
        <v>3121</v>
      </c>
      <c r="D1472" t="s">
        <v>3122</v>
      </c>
      <c r="E1472" t="s">
        <v>250</v>
      </c>
      <c r="F1472" t="s">
        <v>286</v>
      </c>
      <c r="G1472" t="s">
        <v>507</v>
      </c>
      <c r="I1472">
        <v>1</v>
      </c>
    </row>
    <row r="1473" spans="1:9">
      <c r="A1473" t="s">
        <v>3484</v>
      </c>
    </row>
    <row r="1474" spans="1:9">
      <c r="A1474">
        <v>1200805</v>
      </c>
      <c r="B1474">
        <v>101485</v>
      </c>
      <c r="C1474" t="s">
        <v>3485</v>
      </c>
      <c r="D1474" t="s">
        <v>3457</v>
      </c>
      <c r="E1474" t="s">
        <v>250</v>
      </c>
      <c r="F1474" t="s">
        <v>293</v>
      </c>
      <c r="G1474" t="s">
        <v>3458</v>
      </c>
      <c r="I1474">
        <v>3</v>
      </c>
    </row>
    <row r="1475" spans="1:9">
      <c r="A1475">
        <v>1200907</v>
      </c>
      <c r="C1475" t="s">
        <v>3387</v>
      </c>
      <c r="D1475" t="s">
        <v>3388</v>
      </c>
      <c r="E1475" t="s">
        <v>250</v>
      </c>
      <c r="F1475" t="s">
        <v>297</v>
      </c>
      <c r="G1475" t="s">
        <v>305</v>
      </c>
      <c r="I1475">
        <v>1</v>
      </c>
    </row>
    <row r="1476" spans="1:9">
      <c r="A1476">
        <v>1200924</v>
      </c>
      <c r="C1476" t="s">
        <v>3486</v>
      </c>
      <c r="D1476" t="s">
        <v>3475</v>
      </c>
      <c r="E1476" t="s">
        <v>250</v>
      </c>
      <c r="F1476" t="s">
        <v>347</v>
      </c>
      <c r="G1476" t="s">
        <v>3476</v>
      </c>
      <c r="I1476">
        <v>1</v>
      </c>
    </row>
    <row r="1477" spans="1:9">
      <c r="A1477">
        <v>1200928</v>
      </c>
      <c r="B1477">
        <v>187369</v>
      </c>
      <c r="C1477" t="s">
        <v>3383</v>
      </c>
      <c r="D1477" t="s">
        <v>3384</v>
      </c>
      <c r="E1477" t="s">
        <v>250</v>
      </c>
      <c r="F1477" t="s">
        <v>297</v>
      </c>
      <c r="G1477" t="s">
        <v>305</v>
      </c>
      <c r="I1477">
        <v>1</v>
      </c>
    </row>
    <row r="1478" spans="1:9">
      <c r="A1478">
        <v>1200929</v>
      </c>
      <c r="B1478">
        <v>187379</v>
      </c>
      <c r="C1478" t="s">
        <v>3258</v>
      </c>
      <c r="D1478" t="s">
        <v>3259</v>
      </c>
      <c r="E1478" t="s">
        <v>250</v>
      </c>
      <c r="F1478" t="s">
        <v>286</v>
      </c>
      <c r="G1478" t="s">
        <v>507</v>
      </c>
      <c r="I1478">
        <v>2</v>
      </c>
    </row>
    <row r="1479" spans="1:9">
      <c r="A1479">
        <v>1200950</v>
      </c>
      <c r="B1479">
        <v>187472</v>
      </c>
      <c r="C1479" t="s">
        <v>3379</v>
      </c>
      <c r="D1479" t="s">
        <v>3380</v>
      </c>
      <c r="E1479" t="s">
        <v>250</v>
      </c>
      <c r="F1479" t="s">
        <v>347</v>
      </c>
      <c r="G1479" t="s">
        <v>388</v>
      </c>
      <c r="I1479">
        <v>1</v>
      </c>
    </row>
    <row r="1480" spans="1:9">
      <c r="A1480">
        <v>1200951</v>
      </c>
      <c r="B1480">
        <v>187485</v>
      </c>
      <c r="C1480" t="s">
        <v>3326</v>
      </c>
      <c r="D1480" t="s">
        <v>3327</v>
      </c>
      <c r="E1480" t="s">
        <v>250</v>
      </c>
      <c r="F1480" t="s">
        <v>297</v>
      </c>
      <c r="G1480" t="s">
        <v>305</v>
      </c>
      <c r="I1480">
        <v>1</v>
      </c>
    </row>
    <row r="1481" spans="1:9">
      <c r="A1481">
        <v>1200952</v>
      </c>
      <c r="C1481" t="s">
        <v>3316</v>
      </c>
      <c r="D1481" t="s">
        <v>3317</v>
      </c>
      <c r="E1481" t="s">
        <v>250</v>
      </c>
      <c r="F1481" t="s">
        <v>297</v>
      </c>
      <c r="G1481" t="s">
        <v>305</v>
      </c>
      <c r="I1481">
        <v>1</v>
      </c>
    </row>
    <row r="1482" spans="1:9">
      <c r="A1482">
        <v>1201070</v>
      </c>
      <c r="C1482" t="s">
        <v>3487</v>
      </c>
      <c r="D1482" t="s">
        <v>3456</v>
      </c>
      <c r="E1482" t="s">
        <v>250</v>
      </c>
      <c r="F1482" t="s">
        <v>293</v>
      </c>
      <c r="G1482" t="s">
        <v>2917</v>
      </c>
      <c r="I1482">
        <v>3</v>
      </c>
    </row>
    <row r="1629" spans="1:9">
      <c r="A1629" s="190"/>
      <c r="B1629" s="190"/>
      <c r="C1629" s="190"/>
      <c r="D1629" s="190"/>
      <c r="E1629" s="190"/>
      <c r="F1629" s="190"/>
      <c r="G1629" s="190"/>
      <c r="H1629" s="190"/>
      <c r="I1629" s="190"/>
    </row>
    <row r="1638" customFormat="1"/>
    <row r="1779" spans="1:11">
      <c r="A1779" s="190"/>
      <c r="B1779" s="190"/>
      <c r="C1779" s="190"/>
      <c r="D1779" s="190"/>
      <c r="E1779" s="190"/>
      <c r="F1779" s="190"/>
      <c r="G1779" s="190"/>
      <c r="H1779" s="190"/>
      <c r="I1779" s="190"/>
      <c r="J1779" s="190"/>
      <c r="K1779" s="190"/>
    </row>
    <row r="1833" spans="1:11">
      <c r="A1833" s="190"/>
      <c r="B1833" s="190"/>
      <c r="C1833" s="190"/>
      <c r="D1833" s="190"/>
      <c r="E1833" s="190"/>
      <c r="F1833" s="190"/>
      <c r="G1833" s="190"/>
      <c r="H1833" s="190"/>
      <c r="I1833" s="190"/>
      <c r="J1833" s="190"/>
      <c r="K1833" s="190"/>
    </row>
  </sheetData>
  <sheetProtection algorithmName="SHA-512" hashValue="pydJA9qOHJbghtCxB0SWw0lTJrSZ8uEMKKOZ1cBTSNeGIUuxwbInVF911H6dsUXKTs+zvf/sebVZThuh2eY/mg==" saltValue="iphtUdGsUKpwzkjQwOM7PQ==" spinCount="100000" sheet="1"/>
  <autoFilter ref="A1:K780" xr:uid="{00000000-0009-0000-0000-000010000000}"/>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V63"/>
  <sheetViews>
    <sheetView view="pageBreakPreview" zoomScale="80" zoomScaleNormal="80" zoomScaleSheetLayoutView="80" workbookViewId="0">
      <selection activeCell="C9" sqref="C9:E10"/>
    </sheetView>
  </sheetViews>
  <sheetFormatPr defaultColWidth="9" defaultRowHeight="15.75"/>
  <cols>
    <col min="1" max="1" width="12.5" style="2" customWidth="1"/>
    <col min="2" max="2" width="8.625" style="2" customWidth="1"/>
    <col min="3" max="3" width="5.75" style="2" customWidth="1"/>
    <col min="4" max="4" width="9.375" style="2" customWidth="1"/>
    <col min="5" max="5" width="15.625" style="2" customWidth="1"/>
    <col min="6" max="6" width="8.625" style="2" customWidth="1"/>
    <col min="7" max="10" width="7.75" style="2" customWidth="1"/>
    <col min="11" max="11" width="6.75" style="2" customWidth="1"/>
    <col min="12" max="12" width="4.5" style="2" bestFit="1" customWidth="1"/>
    <col min="13" max="16384" width="9" style="2"/>
  </cols>
  <sheetData>
    <row r="1" spans="1:22" ht="22.5" customHeight="1">
      <c r="A1" s="1" t="s">
        <v>74</v>
      </c>
      <c r="I1" s="444" t="s">
        <v>1</v>
      </c>
      <c r="J1" s="445"/>
    </row>
    <row r="2" spans="1:22" ht="9.75" customHeight="1"/>
    <row r="3" spans="1:22" ht="24">
      <c r="A3" s="464" t="s">
        <v>218</v>
      </c>
      <c r="B3" s="464"/>
      <c r="C3" s="464"/>
      <c r="D3" s="464"/>
      <c r="E3" s="464"/>
      <c r="F3" s="464"/>
      <c r="G3" s="464"/>
      <c r="H3" s="464"/>
      <c r="I3" s="464"/>
      <c r="J3" s="464"/>
    </row>
    <row r="4" spans="1:22" ht="24.75" thickBot="1">
      <c r="A4" s="464" t="s">
        <v>75</v>
      </c>
      <c r="B4" s="464"/>
      <c r="C4" s="464"/>
      <c r="D4" s="464"/>
      <c r="E4" s="464"/>
      <c r="F4" s="464"/>
      <c r="G4" s="464"/>
      <c r="H4" s="464"/>
      <c r="I4" s="464"/>
      <c r="J4" s="464"/>
    </row>
    <row r="5" spans="1:22" ht="32.25" customHeight="1" thickBot="1">
      <c r="A5" s="121"/>
      <c r="B5" s="121"/>
      <c r="C5" s="121"/>
      <c r="D5" s="121"/>
      <c r="E5" s="121"/>
      <c r="F5" s="121"/>
      <c r="G5" s="121"/>
      <c r="H5" s="473" t="s">
        <v>7</v>
      </c>
      <c r="I5" s="474"/>
      <c r="J5" s="475"/>
    </row>
    <row r="6" spans="1:22" s="3" customFormat="1" ht="42.75" customHeight="1" thickBot="1">
      <c r="A6" s="465" t="s">
        <v>76</v>
      </c>
      <c r="B6" s="466"/>
      <c r="C6" s="467" t="str">
        <f>IF('様式１ '!H7="","",'様式１ '!H7)</f>
        <v/>
      </c>
      <c r="D6" s="468"/>
      <c r="E6" s="468"/>
      <c r="F6" s="469"/>
      <c r="H6" s="476" t="str">
        <f>'様式１ '!$O$5</f>
        <v/>
      </c>
      <c r="I6" s="477"/>
      <c r="J6" s="478"/>
      <c r="M6" s="430" t="s">
        <v>77</v>
      </c>
      <c r="N6" s="430"/>
      <c r="O6" s="430"/>
      <c r="P6" s="430"/>
      <c r="Q6" s="430"/>
    </row>
    <row r="7" spans="1:22" s="3" customFormat="1" ht="12" customHeight="1" thickBot="1">
      <c r="H7" s="479"/>
      <c r="I7" s="480"/>
      <c r="J7" s="481"/>
    </row>
    <row r="8" spans="1:22" s="3" customFormat="1" ht="15" customHeight="1">
      <c r="A8" s="446" t="s" ph="1">
        <v>78</v>
      </c>
      <c r="B8" s="447"/>
      <c r="C8" s="432"/>
      <c r="D8" s="432"/>
      <c r="E8" s="432"/>
      <c r="F8" s="456" t="s">
        <v>79</v>
      </c>
      <c r="G8" s="458"/>
      <c r="H8" s="459"/>
      <c r="I8" s="459"/>
      <c r="J8" s="460"/>
    </row>
    <row r="9" spans="1:22" s="3" customFormat="1" ht="15" customHeight="1">
      <c r="A9" s="448" ph="1"/>
      <c r="B9" s="449"/>
      <c r="C9" s="450"/>
      <c r="D9" s="451"/>
      <c r="E9" s="452"/>
      <c r="F9" s="457"/>
      <c r="G9" s="461"/>
      <c r="H9" s="462"/>
      <c r="I9" s="462"/>
      <c r="J9" s="463"/>
    </row>
    <row r="10" spans="1:22" s="3" customFormat="1" ht="26.25" customHeight="1">
      <c r="A10" s="448"/>
      <c r="B10" s="449"/>
      <c r="C10" s="453"/>
      <c r="D10" s="454"/>
      <c r="E10" s="455"/>
      <c r="F10" s="126" t="s">
        <v>80</v>
      </c>
      <c r="G10" s="470"/>
      <c r="H10" s="471"/>
      <c r="I10" s="471"/>
      <c r="J10" s="472"/>
      <c r="L10" s="102" t="s">
        <v>81</v>
      </c>
      <c r="M10" s="429" t="s">
        <v>82</v>
      </c>
      <c r="N10" s="429"/>
      <c r="O10" s="429"/>
      <c r="P10" s="429"/>
      <c r="Q10" s="429"/>
      <c r="R10" s="429"/>
      <c r="S10" s="429"/>
      <c r="T10" s="429"/>
      <c r="U10" s="429"/>
      <c r="V10" s="429"/>
    </row>
    <row r="11" spans="1:22" ht="8.25" customHeight="1">
      <c r="A11" s="492" t="s">
        <v>21</v>
      </c>
      <c r="B11" s="493"/>
      <c r="C11" s="4"/>
      <c r="D11" s="5"/>
      <c r="E11" s="5"/>
      <c r="F11" s="5"/>
      <c r="G11" s="5"/>
      <c r="H11" s="5"/>
      <c r="I11" s="5"/>
      <c r="J11" s="6"/>
      <c r="L11" s="3"/>
      <c r="M11" s="429"/>
      <c r="N11" s="429"/>
      <c r="O11" s="429"/>
      <c r="P11" s="429"/>
      <c r="Q11" s="429"/>
      <c r="R11" s="429"/>
      <c r="S11" s="429"/>
      <c r="T11" s="429"/>
      <c r="U11" s="429"/>
      <c r="V11" s="429"/>
    </row>
    <row r="12" spans="1:22" ht="18.75" customHeight="1">
      <c r="A12" s="492"/>
      <c r="B12" s="493"/>
      <c r="C12" s="7" t="s">
        <v>26</v>
      </c>
      <c r="D12" s="496"/>
      <c r="E12" s="496"/>
      <c r="F12" s="136"/>
      <c r="G12" s="137"/>
      <c r="H12" s="137"/>
      <c r="I12" s="137"/>
      <c r="J12" s="138"/>
      <c r="L12" s="3"/>
      <c r="M12" s="429"/>
      <c r="N12" s="429"/>
      <c r="O12" s="429"/>
      <c r="P12" s="429"/>
      <c r="Q12" s="429"/>
      <c r="R12" s="429"/>
      <c r="S12" s="429"/>
      <c r="T12" s="429"/>
      <c r="U12" s="429"/>
      <c r="V12" s="429"/>
    </row>
    <row r="13" spans="1:22" ht="7.5" customHeight="1">
      <c r="A13" s="492"/>
      <c r="B13" s="493"/>
      <c r="C13" s="89"/>
      <c r="D13" s="90"/>
      <c r="E13" s="90"/>
      <c r="F13" s="87"/>
      <c r="J13" s="8"/>
      <c r="L13" s="3"/>
      <c r="M13" s="3"/>
      <c r="N13" s="3"/>
      <c r="O13" s="3"/>
      <c r="P13" s="3"/>
      <c r="Q13" s="3"/>
      <c r="R13" s="3"/>
      <c r="S13" s="3"/>
      <c r="T13" s="3"/>
      <c r="U13" s="3"/>
      <c r="V13" s="3"/>
    </row>
    <row r="14" spans="1:22" ht="18.75" customHeight="1">
      <c r="A14" s="492"/>
      <c r="B14" s="493"/>
      <c r="C14" s="88" t="s">
        <v>25</v>
      </c>
      <c r="D14" s="439"/>
      <c r="E14" s="439"/>
      <c r="F14" s="9" t="s">
        <v>83</v>
      </c>
      <c r="G14" s="498"/>
      <c r="H14" s="496"/>
      <c r="I14" s="496"/>
      <c r="J14" s="499"/>
      <c r="L14" s="102" t="s">
        <v>13</v>
      </c>
      <c r="M14" s="429" t="s">
        <v>84</v>
      </c>
      <c r="N14" s="429"/>
      <c r="O14" s="429"/>
      <c r="P14" s="429"/>
      <c r="Q14" s="429"/>
      <c r="R14" s="429"/>
      <c r="S14" s="429"/>
      <c r="T14" s="429"/>
      <c r="U14" s="429"/>
      <c r="V14" s="429"/>
    </row>
    <row r="15" spans="1:22" ht="9" customHeight="1" thickBot="1">
      <c r="A15" s="494"/>
      <c r="B15" s="495"/>
      <c r="C15" s="10"/>
      <c r="D15" s="11"/>
      <c r="E15" s="11"/>
      <c r="F15" s="11"/>
      <c r="G15" s="11"/>
      <c r="H15" s="440"/>
      <c r="I15" s="440"/>
      <c r="J15" s="441"/>
      <c r="L15" s="3"/>
      <c r="M15" s="429"/>
      <c r="N15" s="429"/>
      <c r="O15" s="429"/>
      <c r="P15" s="429"/>
      <c r="Q15" s="429"/>
      <c r="R15" s="429"/>
      <c r="S15" s="429"/>
      <c r="T15" s="429"/>
      <c r="U15" s="429"/>
      <c r="V15" s="429"/>
    </row>
    <row r="16" spans="1:22" ht="20.25" thickBot="1">
      <c r="L16" s="3"/>
      <c r="M16" s="429"/>
      <c r="N16" s="429"/>
      <c r="O16" s="429"/>
      <c r="P16" s="429"/>
      <c r="Q16" s="429"/>
      <c r="R16" s="429"/>
      <c r="S16" s="429"/>
      <c r="T16" s="429"/>
      <c r="U16" s="429"/>
      <c r="V16" s="429"/>
    </row>
    <row r="17" spans="1:22" s="3" customFormat="1" ht="29.25" customHeight="1">
      <c r="A17" s="497" t="s">
        <v>85</v>
      </c>
      <c r="B17" s="434"/>
      <c r="C17" s="434" t="s" ph="1">
        <v>86</v>
      </c>
      <c r="D17" s="434" ph="1"/>
      <c r="E17" s="434" ph="1"/>
      <c r="F17" s="442" t="s">
        <v>87</v>
      </c>
      <c r="G17" s="442"/>
      <c r="H17" s="442"/>
      <c r="I17" s="442"/>
      <c r="J17" s="443"/>
      <c r="M17" s="429"/>
      <c r="N17" s="429"/>
      <c r="O17" s="429"/>
      <c r="P17" s="429"/>
      <c r="Q17" s="429"/>
      <c r="R17" s="429"/>
      <c r="S17" s="429"/>
      <c r="T17" s="429"/>
      <c r="U17" s="429"/>
      <c r="V17" s="429"/>
    </row>
    <row r="18" spans="1:22" s="3" customFormat="1" ht="16.5" customHeight="1">
      <c r="A18" s="482" t="s">
        <v>88</v>
      </c>
      <c r="B18" s="483"/>
      <c r="C18" s="435"/>
      <c r="D18" s="435"/>
      <c r="E18" s="435"/>
      <c r="F18" s="407"/>
      <c r="G18" s="408"/>
      <c r="H18" s="408"/>
      <c r="I18" s="408"/>
      <c r="J18" s="409"/>
      <c r="M18" s="2"/>
    </row>
    <row r="19" spans="1:22" s="3" customFormat="1" ht="33" customHeight="1">
      <c r="A19" s="484"/>
      <c r="B19" s="485"/>
      <c r="C19" s="436"/>
      <c r="D19" s="437"/>
      <c r="E19" s="438"/>
      <c r="F19" s="424"/>
      <c r="G19" s="425"/>
      <c r="H19" s="425"/>
      <c r="I19" s="425"/>
      <c r="J19" s="433"/>
    </row>
    <row r="20" spans="1:22" s="3" customFormat="1" ht="16.5" customHeight="1">
      <c r="A20" s="482" t="s">
        <v>89</v>
      </c>
      <c r="B20" s="483"/>
      <c r="C20" s="435"/>
      <c r="D20" s="435"/>
      <c r="E20" s="435"/>
      <c r="F20" s="407"/>
      <c r="G20" s="408"/>
      <c r="H20" s="408"/>
      <c r="I20" s="408"/>
      <c r="J20" s="409"/>
    </row>
    <row r="21" spans="1:22" s="3" customFormat="1" ht="33" customHeight="1">
      <c r="A21" s="484"/>
      <c r="B21" s="485"/>
      <c r="C21" s="436"/>
      <c r="D21" s="437"/>
      <c r="E21" s="438"/>
      <c r="F21" s="424"/>
      <c r="G21" s="425"/>
      <c r="H21" s="425"/>
      <c r="I21" s="425"/>
      <c r="J21" s="433"/>
    </row>
    <row r="22" spans="1:22" s="3" customFormat="1" ht="16.5" customHeight="1">
      <c r="A22" s="482" t="s">
        <v>90</v>
      </c>
      <c r="B22" s="483"/>
      <c r="C22" s="435"/>
      <c r="D22" s="435"/>
      <c r="E22" s="435"/>
      <c r="F22" s="407"/>
      <c r="G22" s="408"/>
      <c r="H22" s="408"/>
      <c r="I22" s="408"/>
      <c r="J22" s="409"/>
    </row>
    <row r="23" spans="1:22" s="3" customFormat="1" ht="33" customHeight="1">
      <c r="A23" s="484"/>
      <c r="B23" s="485"/>
      <c r="C23" s="436"/>
      <c r="D23" s="437"/>
      <c r="E23" s="438"/>
      <c r="F23" s="424"/>
      <c r="G23" s="425"/>
      <c r="H23" s="425"/>
      <c r="I23" s="425"/>
      <c r="J23" s="433"/>
    </row>
    <row r="24" spans="1:22" s="3" customFormat="1" ht="16.5" customHeight="1">
      <c r="A24" s="482" t="s">
        <v>91</v>
      </c>
      <c r="B24" s="483"/>
      <c r="C24" s="486"/>
      <c r="D24" s="487"/>
      <c r="E24" s="488"/>
      <c r="F24" s="407"/>
      <c r="G24" s="408"/>
      <c r="H24" s="408"/>
      <c r="I24" s="408"/>
      <c r="J24" s="409"/>
    </row>
    <row r="25" spans="1:22" s="3" customFormat="1" ht="33" customHeight="1" thickBot="1">
      <c r="A25" s="502"/>
      <c r="B25" s="503"/>
      <c r="C25" s="511"/>
      <c r="D25" s="512"/>
      <c r="E25" s="513"/>
      <c r="F25" s="416"/>
      <c r="G25" s="417"/>
      <c r="H25" s="417"/>
      <c r="I25" s="417"/>
      <c r="J25" s="431"/>
    </row>
    <row r="26" spans="1:22" s="3" customFormat="1" ht="14.25" customHeight="1" thickBot="1">
      <c r="A26" s="14"/>
      <c r="B26" s="14"/>
      <c r="C26" s="14" ph="1"/>
      <c r="D26" s="14" ph="1"/>
      <c r="E26" s="14" ph="1"/>
      <c r="F26" s="14"/>
      <c r="G26" s="14"/>
      <c r="H26" s="14"/>
      <c r="I26" s="14"/>
      <c r="J26" s="14"/>
    </row>
    <row r="27" spans="1:22" s="3" customFormat="1" ht="29.25" customHeight="1">
      <c r="A27" s="500" t="s">
        <v>85</v>
      </c>
      <c r="B27" s="501"/>
      <c r="C27" s="421" t="s" ph="1">
        <v>86</v>
      </c>
      <c r="D27" s="422" ph="1"/>
      <c r="E27" s="501" ph="1"/>
      <c r="F27" s="421" t="s">
        <v>92</v>
      </c>
      <c r="G27" s="422"/>
      <c r="H27" s="422"/>
      <c r="I27" s="422"/>
      <c r="J27" s="423"/>
    </row>
    <row r="28" spans="1:22" s="3" customFormat="1" ht="16.5" customHeight="1">
      <c r="A28" s="504" t="s">
        <v>93</v>
      </c>
      <c r="B28" s="489" t="s">
        <v>94</v>
      </c>
      <c r="C28" s="486"/>
      <c r="D28" s="487"/>
      <c r="E28" s="488"/>
      <c r="F28" s="407"/>
      <c r="G28" s="408"/>
      <c r="H28" s="408"/>
      <c r="I28" s="408"/>
      <c r="J28" s="409"/>
    </row>
    <row r="29" spans="1:22" s="3" customFormat="1" ht="10.5" customHeight="1">
      <c r="A29" s="505"/>
      <c r="B29" s="490"/>
      <c r="C29" s="413"/>
      <c r="D29" s="414"/>
      <c r="E29" s="415"/>
      <c r="F29" s="410"/>
      <c r="G29" s="411"/>
      <c r="H29" s="411"/>
      <c r="I29" s="411"/>
      <c r="J29" s="412"/>
    </row>
    <row r="30" spans="1:22" s="3" customFormat="1" ht="16.5" customHeight="1">
      <c r="A30" s="505"/>
      <c r="B30" s="491"/>
      <c r="C30" s="424"/>
      <c r="D30" s="425"/>
      <c r="E30" s="426"/>
      <c r="F30" s="12" t="s">
        <v>95</v>
      </c>
      <c r="G30" s="427"/>
      <c r="H30" s="427"/>
      <c r="I30" s="427"/>
      <c r="J30" s="428"/>
    </row>
    <row r="31" spans="1:22" s="3" customFormat="1" ht="16.5" customHeight="1">
      <c r="A31" s="505"/>
      <c r="B31" s="489" t="s">
        <v>96</v>
      </c>
      <c r="C31" s="486"/>
      <c r="D31" s="487"/>
      <c r="E31" s="488"/>
      <c r="F31" s="407"/>
      <c r="G31" s="408"/>
      <c r="H31" s="408"/>
      <c r="I31" s="408"/>
      <c r="J31" s="409"/>
    </row>
    <row r="32" spans="1:22" s="3" customFormat="1" ht="10.5" customHeight="1">
      <c r="A32" s="505"/>
      <c r="B32" s="490"/>
      <c r="C32" s="413"/>
      <c r="D32" s="414"/>
      <c r="E32" s="415"/>
      <c r="F32" s="410"/>
      <c r="G32" s="411"/>
      <c r="H32" s="411"/>
      <c r="I32" s="411"/>
      <c r="J32" s="412"/>
    </row>
    <row r="33" spans="1:10" s="3" customFormat="1" ht="16.5" customHeight="1">
      <c r="A33" s="505"/>
      <c r="B33" s="491"/>
      <c r="C33" s="424"/>
      <c r="D33" s="425"/>
      <c r="E33" s="426"/>
      <c r="F33" s="12" t="s">
        <v>95</v>
      </c>
      <c r="G33" s="427"/>
      <c r="H33" s="427"/>
      <c r="I33" s="427"/>
      <c r="J33" s="428"/>
    </row>
    <row r="34" spans="1:10" s="3" customFormat="1" ht="16.5" customHeight="1">
      <c r="A34" s="505"/>
      <c r="B34" s="507" t="s">
        <v>97</v>
      </c>
      <c r="C34" s="486"/>
      <c r="D34" s="487"/>
      <c r="E34" s="488"/>
      <c r="F34" s="407"/>
      <c r="G34" s="408"/>
      <c r="H34" s="408"/>
      <c r="I34" s="408"/>
      <c r="J34" s="409"/>
    </row>
    <row r="35" spans="1:10" s="3" customFormat="1" ht="10.5" customHeight="1">
      <c r="A35" s="505"/>
      <c r="B35" s="508"/>
      <c r="C35" s="413"/>
      <c r="D35" s="414"/>
      <c r="E35" s="415"/>
      <c r="F35" s="410"/>
      <c r="G35" s="411"/>
      <c r="H35" s="411"/>
      <c r="I35" s="411"/>
      <c r="J35" s="412"/>
    </row>
    <row r="36" spans="1:10" s="3" customFormat="1" ht="16.5" customHeight="1">
      <c r="A36" s="505"/>
      <c r="B36" s="510"/>
      <c r="C36" s="424"/>
      <c r="D36" s="425"/>
      <c r="E36" s="426"/>
      <c r="F36" s="12" t="s">
        <v>95</v>
      </c>
      <c r="G36" s="427"/>
      <c r="H36" s="427"/>
      <c r="I36" s="427"/>
      <c r="J36" s="428"/>
    </row>
    <row r="37" spans="1:10" s="3" customFormat="1" ht="16.5" customHeight="1">
      <c r="A37" s="505"/>
      <c r="B37" s="507" t="s">
        <v>98</v>
      </c>
      <c r="C37" s="486"/>
      <c r="D37" s="487"/>
      <c r="E37" s="488"/>
      <c r="F37" s="407"/>
      <c r="G37" s="408"/>
      <c r="H37" s="408"/>
      <c r="I37" s="408"/>
      <c r="J37" s="409"/>
    </row>
    <row r="38" spans="1:10" s="3" customFormat="1" ht="10.5" customHeight="1">
      <c r="A38" s="505"/>
      <c r="B38" s="508"/>
      <c r="C38" s="413"/>
      <c r="D38" s="414"/>
      <c r="E38" s="415"/>
      <c r="F38" s="410"/>
      <c r="G38" s="411"/>
      <c r="H38" s="411"/>
      <c r="I38" s="411"/>
      <c r="J38" s="412"/>
    </row>
    <row r="39" spans="1:10" s="3" customFormat="1" ht="16.5" customHeight="1" thickBot="1">
      <c r="A39" s="506"/>
      <c r="B39" s="509"/>
      <c r="C39" s="416"/>
      <c r="D39" s="417"/>
      <c r="E39" s="418"/>
      <c r="F39" s="13" t="s">
        <v>95</v>
      </c>
      <c r="G39" s="419"/>
      <c r="H39" s="419"/>
      <c r="I39" s="419"/>
      <c r="J39" s="420"/>
    </row>
    <row r="40" spans="1:10" s="3" customFormat="1" ht="19.5"/>
    <row r="41" spans="1:10" s="3" customFormat="1" ht="19.5"/>
    <row r="42" spans="1:10" s="3" customFormat="1" ht="19.5"/>
    <row r="43" spans="1:10" s="3" customFormat="1" ht="19.5"/>
    <row r="44" spans="1:10" s="3" customFormat="1" ht="19.5"/>
    <row r="45" spans="1:10" s="3" customFormat="1" ht="19.5"/>
    <row r="46" spans="1:10" s="3" customFormat="1" ht="19.5"/>
    <row r="47" spans="1:10" s="3" customFormat="1" ht="19.5"/>
    <row r="48" spans="1:10" s="3" customFormat="1" ht="19.5"/>
    <row r="49" spans="1:13" s="3" customFormat="1" ht="19.5"/>
    <row r="50" spans="1:13" s="3" customFormat="1" ht="19.5"/>
    <row r="51" spans="1:13" s="3" customFormat="1" ht="19.5"/>
    <row r="52" spans="1:13" s="3" customFormat="1" ht="19.5"/>
    <row r="53" spans="1:13" s="3" customFormat="1" ht="19.5"/>
    <row r="54" spans="1:13" s="3" customFormat="1" ht="19.5"/>
    <row r="55" spans="1:13" s="3" customFormat="1" ht="19.5"/>
    <row r="56" spans="1:13" s="3" customFormat="1" ht="19.5"/>
    <row r="57" spans="1:13" s="3" customFormat="1" ht="19.5"/>
    <row r="58" spans="1:13" s="3" customFormat="1" ht="19.5"/>
    <row r="59" spans="1:13" s="3" customFormat="1" ht="19.5">
      <c r="A59" s="2"/>
      <c r="B59" s="2"/>
      <c r="C59" s="2"/>
      <c r="D59" s="2"/>
      <c r="E59" s="2"/>
      <c r="F59" s="2"/>
      <c r="G59" s="2"/>
      <c r="H59" s="2"/>
      <c r="I59" s="2"/>
      <c r="J59" s="2"/>
    </row>
    <row r="60" spans="1:13" s="3" customFormat="1" ht="19.5">
      <c r="A60" s="2"/>
      <c r="B60" s="2"/>
      <c r="C60" s="2"/>
      <c r="D60" s="2"/>
      <c r="E60" s="2"/>
      <c r="F60" s="2"/>
      <c r="G60" s="2"/>
      <c r="H60" s="2"/>
      <c r="I60" s="2"/>
      <c r="J60" s="2"/>
    </row>
    <row r="61" spans="1:13" s="3" customFormat="1" ht="19.5">
      <c r="A61" s="2"/>
      <c r="B61" s="2"/>
      <c r="C61" s="2"/>
      <c r="D61" s="2"/>
      <c r="E61" s="2"/>
      <c r="F61" s="2"/>
      <c r="G61" s="2"/>
      <c r="H61" s="2"/>
      <c r="I61" s="2"/>
      <c r="J61" s="2"/>
    </row>
    <row r="62" spans="1:13" ht="19.5">
      <c r="M62" s="3"/>
    </row>
    <row r="63" spans="1:13" ht="19.5">
      <c r="M63" s="3"/>
    </row>
  </sheetData>
  <sheetProtection algorithmName="SHA-512" hashValue="AOi6pjn3ijCEvh8BYWcAzPpO+xSKToZ5GF6wN+f+v58Sn09Pf42ODFdMcGOoGh8q/ZRJ83Rnec9JApsxJSVRGA==" saltValue="LKKVX1S/fWEwlVtovUULJw==" spinCount="100000" sheet="1" objects="1" scenarios="1"/>
  <customSheetViews>
    <customSheetView guid="{9A5863B9-DBD9-4085-93B2-EF35A8EF7430}" scale="80">
      <selection activeCell="I11" sqref="I11"/>
      <pageMargins left="0" right="0" top="0" bottom="0" header="0" footer="0"/>
      <pageSetup paperSize="9" scale="99" orientation="portrait" r:id="rId1"/>
      <headerFooter alignWithMargins="0"/>
    </customSheetView>
  </customSheetViews>
  <mergeCells count="64">
    <mergeCell ref="B31:B33"/>
    <mergeCell ref="A27:B27"/>
    <mergeCell ref="C27:E27"/>
    <mergeCell ref="A24:B25"/>
    <mergeCell ref="C24:E24"/>
    <mergeCell ref="A28:A39"/>
    <mergeCell ref="B37:B39"/>
    <mergeCell ref="C37:E37"/>
    <mergeCell ref="C35:E36"/>
    <mergeCell ref="C34:E34"/>
    <mergeCell ref="B34:B36"/>
    <mergeCell ref="C25:E25"/>
    <mergeCell ref="C31:E31"/>
    <mergeCell ref="A11:B15"/>
    <mergeCell ref="D12:E12"/>
    <mergeCell ref="A17:B17"/>
    <mergeCell ref="G14:J14"/>
    <mergeCell ref="A18:B19"/>
    <mergeCell ref="C18:E18"/>
    <mergeCell ref="F18:J19"/>
    <mergeCell ref="A20:B21"/>
    <mergeCell ref="C28:E28"/>
    <mergeCell ref="A22:B23"/>
    <mergeCell ref="C22:E22"/>
    <mergeCell ref="B28:B30"/>
    <mergeCell ref="C23:E23"/>
    <mergeCell ref="I1:J1"/>
    <mergeCell ref="A8:B10"/>
    <mergeCell ref="C9:E10"/>
    <mergeCell ref="F8:F9"/>
    <mergeCell ref="G8:J9"/>
    <mergeCell ref="A3:J3"/>
    <mergeCell ref="A4:J4"/>
    <mergeCell ref="A6:B6"/>
    <mergeCell ref="C6:F6"/>
    <mergeCell ref="G10:J10"/>
    <mergeCell ref="H5:J5"/>
    <mergeCell ref="H6:J7"/>
    <mergeCell ref="M10:V12"/>
    <mergeCell ref="M14:V17"/>
    <mergeCell ref="M6:Q6"/>
    <mergeCell ref="F24:J25"/>
    <mergeCell ref="C8:E8"/>
    <mergeCell ref="F22:J23"/>
    <mergeCell ref="C17:E17"/>
    <mergeCell ref="C20:E20"/>
    <mergeCell ref="C21:E21"/>
    <mergeCell ref="D14:E14"/>
    <mergeCell ref="C19:E19"/>
    <mergeCell ref="H15:J15"/>
    <mergeCell ref="F17:J17"/>
    <mergeCell ref="F20:J21"/>
    <mergeCell ref="F37:J38"/>
    <mergeCell ref="C38:E39"/>
    <mergeCell ref="G39:J39"/>
    <mergeCell ref="F34:J35"/>
    <mergeCell ref="F27:J27"/>
    <mergeCell ref="C32:E33"/>
    <mergeCell ref="C29:E30"/>
    <mergeCell ref="F28:J29"/>
    <mergeCell ref="G36:J36"/>
    <mergeCell ref="G33:J33"/>
    <mergeCell ref="G30:J30"/>
    <mergeCell ref="F31:J32"/>
  </mergeCells>
  <phoneticPr fontId="8" alignment="center"/>
  <pageMargins left="0.65" right="0.61" top="0.54" bottom="0.5" header="0.4" footer="0.41"/>
  <pageSetup paperSize="9" scale="89" orientation="portrait" r:id="rId2"/>
  <headerFooter alignWithMargins="0"/>
  <colBreaks count="1" manualBreakCount="1">
    <brk id="10" max="39" man="1"/>
  </col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A1:U77"/>
  <sheetViews>
    <sheetView view="pageBreakPreview" zoomScale="60" zoomScaleNormal="80" workbookViewId="0">
      <selection activeCell="D12" sqref="D12"/>
    </sheetView>
  </sheetViews>
  <sheetFormatPr defaultColWidth="9" defaultRowHeight="15.75"/>
  <cols>
    <col min="1" max="3" width="6.375" style="2" customWidth="1"/>
    <col min="4" max="4" width="34.875" style="2" customWidth="1"/>
    <col min="5" max="5" width="6.75" style="2" customWidth="1"/>
    <col min="6" max="6" width="31.25" style="2" customWidth="1"/>
    <col min="7" max="7" width="38.75" style="2" customWidth="1"/>
    <col min="8" max="8" width="10.75" style="2" customWidth="1"/>
    <col min="9" max="9" width="7.5" style="2" customWidth="1"/>
    <col min="10" max="10" width="6.5" style="25" customWidth="1"/>
    <col min="11" max="21" width="9" style="25"/>
    <col min="22" max="16384" width="9" style="2"/>
  </cols>
  <sheetData>
    <row r="1" spans="1:21" ht="27.75" customHeight="1" thickBot="1">
      <c r="A1" s="546" t="s">
        <v>99</v>
      </c>
      <c r="B1" s="547"/>
      <c r="H1" s="74" t="s">
        <v>1</v>
      </c>
    </row>
    <row r="2" spans="1:21" ht="15" customHeight="1" thickBot="1">
      <c r="A2" s="77"/>
      <c r="B2" s="77"/>
      <c r="H2" s="78" t="s">
        <v>100</v>
      </c>
      <c r="J2" s="2"/>
      <c r="K2" s="2"/>
      <c r="L2" s="2"/>
      <c r="M2" s="2"/>
      <c r="N2" s="2"/>
      <c r="O2" s="2"/>
      <c r="P2" s="2"/>
      <c r="Q2" s="2"/>
      <c r="R2" s="2"/>
      <c r="S2" s="2"/>
      <c r="T2" s="2"/>
      <c r="U2" s="2"/>
    </row>
    <row r="3" spans="1:21" ht="26.25" customHeight="1">
      <c r="A3" s="553" t="s">
        <v>217</v>
      </c>
      <c r="B3" s="553"/>
      <c r="C3" s="553"/>
      <c r="D3" s="553"/>
      <c r="E3" s="553"/>
      <c r="F3" s="553"/>
      <c r="G3" s="553"/>
      <c r="H3" s="554" t="str">
        <f>'様式１ '!$O$5</f>
        <v/>
      </c>
    </row>
    <row r="4" spans="1:21" ht="26.25" customHeight="1" thickBot="1">
      <c r="A4" s="553" t="s">
        <v>101</v>
      </c>
      <c r="B4" s="553"/>
      <c r="C4" s="553"/>
      <c r="D4" s="553"/>
      <c r="E4" s="553"/>
      <c r="F4" s="553"/>
      <c r="G4" s="553"/>
      <c r="H4" s="555"/>
    </row>
    <row r="5" spans="1:21" ht="26.25" customHeight="1">
      <c r="A5" s="553" t="s">
        <v>102</v>
      </c>
      <c r="B5" s="553"/>
      <c r="C5" s="553"/>
      <c r="D5" s="553"/>
      <c r="E5" s="553"/>
      <c r="F5" s="553"/>
      <c r="G5" s="553"/>
      <c r="H5" s="553"/>
    </row>
    <row r="6" spans="1:21" ht="18" customHeight="1" thickBot="1"/>
    <row r="7" spans="1:21" s="3" customFormat="1" ht="39.75" customHeight="1" thickBot="1">
      <c r="A7" s="548" t="s">
        <v>103</v>
      </c>
      <c r="B7" s="549"/>
      <c r="C7" s="550"/>
      <c r="D7" s="15" t="str">
        <f>IF('様式１ '!H7="","",'様式１ '!H7)</f>
        <v/>
      </c>
      <c r="F7" s="122" t="s">
        <v>104</v>
      </c>
      <c r="G7" s="15" t="str">
        <f>IF('様式１ '!B15="","",'様式１ '!B15)</f>
        <v/>
      </c>
      <c r="J7" s="27"/>
      <c r="K7" s="27"/>
      <c r="L7" s="27"/>
      <c r="M7" s="27"/>
      <c r="N7" s="27"/>
      <c r="O7" s="27"/>
      <c r="P7" s="27"/>
      <c r="Q7" s="27"/>
      <c r="R7" s="27"/>
      <c r="S7" s="27"/>
      <c r="T7" s="27"/>
      <c r="U7" s="27"/>
    </row>
    <row r="8" spans="1:21" s="3" customFormat="1" ht="18" customHeight="1" thickBot="1">
      <c r="J8" s="27"/>
      <c r="K8" s="27"/>
      <c r="L8" s="27"/>
      <c r="M8" s="27"/>
      <c r="N8" s="27"/>
      <c r="O8" s="27"/>
      <c r="P8" s="27"/>
      <c r="Q8" s="27"/>
      <c r="R8" s="27"/>
      <c r="S8" s="27"/>
      <c r="T8" s="27"/>
      <c r="U8" s="27"/>
    </row>
    <row r="9" spans="1:21" s="3" customFormat="1" ht="39.75" customHeight="1" thickBot="1">
      <c r="A9" s="551" t="s">
        <v>105</v>
      </c>
      <c r="B9" s="552"/>
      <c r="C9" s="552"/>
      <c r="D9" s="15" t="s">
        <v>106</v>
      </c>
      <c r="E9" s="16"/>
      <c r="F9" s="123" t="s">
        <v>107</v>
      </c>
      <c r="G9" s="15" t="s">
        <v>108</v>
      </c>
      <c r="H9" s="17"/>
      <c r="K9" s="430" t="s">
        <v>109</v>
      </c>
      <c r="L9" s="430"/>
      <c r="M9" s="430"/>
      <c r="N9" s="430"/>
      <c r="O9" s="430"/>
      <c r="P9" s="430"/>
      <c r="Q9" s="430"/>
      <c r="R9" s="430"/>
    </row>
    <row r="10" spans="1:21" s="3" customFormat="1" ht="18" customHeight="1" thickBot="1"/>
    <row r="11" spans="1:21" s="3" customFormat="1" ht="35.25" customHeight="1" thickBot="1">
      <c r="A11" s="18" t="s">
        <v>110</v>
      </c>
      <c r="B11" s="543" t="s">
        <v>111</v>
      </c>
      <c r="C11" s="544"/>
      <c r="D11" s="19" t="s">
        <v>112</v>
      </c>
      <c r="E11" s="545" t="s">
        <v>113</v>
      </c>
      <c r="F11" s="545"/>
      <c r="G11" s="19" t="s">
        <v>114</v>
      </c>
      <c r="H11" s="20" t="s">
        <v>115</v>
      </c>
      <c r="I11" s="84"/>
      <c r="J11" s="100" t="s">
        <v>81</v>
      </c>
      <c r="K11" s="429" t="s">
        <v>116</v>
      </c>
      <c r="L11" s="429"/>
      <c r="M11" s="429"/>
      <c r="N11" s="429"/>
      <c r="O11" s="429"/>
      <c r="P11" s="429"/>
      <c r="Q11" s="429"/>
      <c r="R11" s="429"/>
      <c r="S11" s="429"/>
      <c r="T11" s="429"/>
      <c r="U11" s="429"/>
    </row>
    <row r="12" spans="1:21" s="3" customFormat="1" ht="35.25" customHeight="1">
      <c r="A12" s="556" t="s">
        <v>233</v>
      </c>
      <c r="B12" s="541"/>
      <c r="C12" s="542"/>
      <c r="D12" s="86"/>
      <c r="E12" s="518" t="str">
        <f>IFERROR(VLOOKUP($D12,リスト!$A$2:$I$1992,4,FALSE),"")</f>
        <v/>
      </c>
      <c r="F12" s="519"/>
      <c r="G12" s="85" t="str">
        <f>IFERROR(VLOOKUP($D12,リスト!$A$2:$I$1992,7,FALSE),"")</f>
        <v/>
      </c>
      <c r="H12" s="203" t="str">
        <f>IFERROR(VLOOKUP($D12,リスト!$A$2:$I$1992,9,FALSE),"")</f>
        <v/>
      </c>
      <c r="K12" s="429"/>
      <c r="L12" s="429"/>
      <c r="M12" s="429"/>
      <c r="N12" s="429"/>
      <c r="O12" s="429"/>
      <c r="P12" s="429"/>
      <c r="Q12" s="429"/>
      <c r="R12" s="429"/>
      <c r="S12" s="429"/>
      <c r="T12" s="429"/>
      <c r="U12" s="429"/>
    </row>
    <row r="13" spans="1:21" s="3" customFormat="1" ht="35.25" customHeight="1">
      <c r="A13" s="557"/>
      <c r="B13" s="514"/>
      <c r="C13" s="515"/>
      <c r="D13" s="183"/>
      <c r="E13" s="516" t="str">
        <f>IFERROR(VLOOKUP($D13,リスト!$A$2:$I$1992,4,FALSE),"")</f>
        <v/>
      </c>
      <c r="F13" s="517"/>
      <c r="G13" s="184" t="str">
        <f>IFERROR(VLOOKUP($D13,リスト!$A$2:$I$1992,7,FALSE),"")</f>
        <v/>
      </c>
      <c r="H13" s="204" t="str">
        <f>IFERROR(VLOOKUP($D13,リスト!$A$2:$I$1992,9,FALSE),"")</f>
        <v/>
      </c>
    </row>
    <row r="14" spans="1:21" s="3" customFormat="1" ht="35.25" customHeight="1">
      <c r="A14" s="557"/>
      <c r="B14" s="561"/>
      <c r="C14" s="561"/>
      <c r="D14" s="209"/>
      <c r="E14" s="516" t="str">
        <f>IFERROR(VLOOKUP($D14,リスト!$A$2:$I$1992,4,FALSE),"")</f>
        <v/>
      </c>
      <c r="F14" s="517"/>
      <c r="G14" s="184" t="str">
        <f>IFERROR(VLOOKUP($D14,リスト!$A$2:$I$1992,7,FALSE),"")</f>
        <v/>
      </c>
      <c r="H14" s="204" t="str">
        <f>IFERROR(VLOOKUP($D14,リスト!$A$2:$I$1992,9,FALSE),"")</f>
        <v/>
      </c>
      <c r="J14" s="101" t="s">
        <v>13</v>
      </c>
      <c r="K14" s="429" t="s">
        <v>118</v>
      </c>
      <c r="L14" s="429"/>
      <c r="M14" s="429"/>
      <c r="N14" s="429"/>
      <c r="O14" s="429"/>
      <c r="P14" s="429"/>
      <c r="Q14" s="429"/>
      <c r="R14" s="429"/>
      <c r="S14" s="429"/>
      <c r="T14" s="429"/>
      <c r="U14" s="429"/>
    </row>
    <row r="15" spans="1:21" s="3" customFormat="1" ht="35.25" customHeight="1">
      <c r="A15" s="557"/>
      <c r="B15" s="514"/>
      <c r="C15" s="515"/>
      <c r="D15" s="141"/>
      <c r="E15" s="516" t="str">
        <f>IFERROR(VLOOKUP($D15,リスト!$A$2:$I$1992,4,FALSE),"")</f>
        <v/>
      </c>
      <c r="F15" s="517"/>
      <c r="G15" s="184" t="str">
        <f>IFERROR(VLOOKUP($D15,リスト!$A$2:$I$1992,7,FALSE),"")</f>
        <v/>
      </c>
      <c r="H15" s="204" t="str">
        <f>IFERROR(VLOOKUP($D15,リスト!$A$2:$I$1992,9,FALSE),"")</f>
        <v/>
      </c>
      <c r="K15" s="429"/>
      <c r="L15" s="429"/>
      <c r="M15" s="429"/>
      <c r="N15" s="429"/>
      <c r="O15" s="429"/>
      <c r="P15" s="429"/>
      <c r="Q15" s="429"/>
      <c r="R15" s="429"/>
      <c r="S15" s="429"/>
      <c r="T15" s="429"/>
      <c r="U15" s="429"/>
    </row>
    <row r="16" spans="1:21" s="3" customFormat="1" ht="35.25" customHeight="1">
      <c r="A16" s="557"/>
      <c r="B16" s="514"/>
      <c r="C16" s="515"/>
      <c r="D16" s="139"/>
      <c r="E16" s="516" t="str">
        <f>IFERROR(VLOOKUP($D16,リスト!$A$2:$I$1992,4,FALSE),"")</f>
        <v/>
      </c>
      <c r="F16" s="517"/>
      <c r="G16" s="184" t="str">
        <f>IFERROR(VLOOKUP($D16,リスト!$A$2:$I$1992,7,FALSE),"")</f>
        <v/>
      </c>
      <c r="H16" s="204" t="str">
        <f>IFERROR(VLOOKUP($D16,リスト!$A$2:$I$1992,9,FALSE),"")</f>
        <v/>
      </c>
      <c r="K16" s="27"/>
      <c r="L16" s="27"/>
      <c r="M16" s="27"/>
      <c r="N16" s="27"/>
      <c r="O16" s="27"/>
      <c r="P16" s="27"/>
      <c r="Q16" s="27"/>
      <c r="R16" s="27"/>
      <c r="S16" s="27"/>
      <c r="T16" s="27"/>
      <c r="U16" s="27"/>
    </row>
    <row r="17" spans="1:21" s="3" customFormat="1" ht="35.25" customHeight="1" thickBot="1">
      <c r="A17" s="558"/>
      <c r="B17" s="520"/>
      <c r="C17" s="520"/>
      <c r="D17" s="140"/>
      <c r="E17" s="521" t="str">
        <f>IFERROR(VLOOKUP($D17,リスト!$A$2:$I$1992,4,FALSE),"")</f>
        <v/>
      </c>
      <c r="F17" s="522"/>
      <c r="G17" s="191" t="str">
        <f>IFERROR(VLOOKUP($D17,リスト!$A$2:$I$1992,7,FALSE),"")</f>
        <v/>
      </c>
      <c r="H17" s="205" t="str">
        <f>IFERROR(VLOOKUP($D17,リスト!$A$2:$I$1992,9,FALSE),"")</f>
        <v/>
      </c>
      <c r="J17" s="101" t="s">
        <v>19</v>
      </c>
      <c r="K17" s="429" t="s">
        <v>120</v>
      </c>
      <c r="L17" s="429"/>
      <c r="M17" s="429"/>
      <c r="N17" s="429"/>
      <c r="O17" s="429"/>
      <c r="P17" s="429"/>
      <c r="Q17" s="429"/>
      <c r="R17" s="429"/>
      <c r="S17" s="429"/>
      <c r="T17" s="429"/>
      <c r="U17" s="429"/>
    </row>
    <row r="18" spans="1:21" s="3" customFormat="1" ht="35.25" customHeight="1">
      <c r="A18" s="556" t="s">
        <v>234</v>
      </c>
      <c r="B18" s="541"/>
      <c r="C18" s="542"/>
      <c r="D18" s="86"/>
      <c r="E18" s="530" t="str">
        <f>IFERROR(VLOOKUP($D18,リスト!$A$2:$I$1992,4,FALSE),"")</f>
        <v/>
      </c>
      <c r="F18" s="531"/>
      <c r="G18" s="185" t="str">
        <f>IFERROR(VLOOKUP($D18,リスト!$A$2:$I$1992,7,FALSE),"")</f>
        <v/>
      </c>
      <c r="H18" s="206" t="str">
        <f>IFERROR(VLOOKUP($D18,リスト!$A$2:$I$1992,9,FALSE),"")</f>
        <v/>
      </c>
      <c r="K18" s="429"/>
      <c r="L18" s="429"/>
      <c r="M18" s="429"/>
      <c r="N18" s="429"/>
      <c r="O18" s="429"/>
      <c r="P18" s="429"/>
      <c r="Q18" s="429"/>
      <c r="R18" s="429"/>
      <c r="S18" s="429"/>
      <c r="T18" s="429"/>
      <c r="U18" s="429"/>
    </row>
    <row r="19" spans="1:21" s="3" customFormat="1" ht="35.25" customHeight="1">
      <c r="A19" s="557"/>
      <c r="B19" s="514"/>
      <c r="C19" s="515"/>
      <c r="D19" s="139"/>
      <c r="E19" s="516" t="str">
        <f>IFERROR(VLOOKUP($D19,リスト!$A$2:$I$1992,4,FALSE),"")</f>
        <v/>
      </c>
      <c r="F19" s="517"/>
      <c r="G19" s="184" t="str">
        <f>IFERROR(VLOOKUP($D19,リスト!$A$2:$I$1992,7,FALSE),"")</f>
        <v/>
      </c>
      <c r="H19" s="207" t="str">
        <f>IFERROR(VLOOKUP($D19,リスト!$A$2:$I$1992,9,FALSE),"")</f>
        <v/>
      </c>
      <c r="J19" s="101"/>
      <c r="K19" s="27"/>
      <c r="L19" s="27"/>
      <c r="M19" s="27"/>
      <c r="N19" s="27"/>
      <c r="O19" s="27"/>
      <c r="P19" s="27"/>
      <c r="Q19" s="27"/>
      <c r="R19" s="27"/>
      <c r="S19" s="27"/>
      <c r="T19" s="27"/>
      <c r="U19" s="27"/>
    </row>
    <row r="20" spans="1:21" s="3" customFormat="1" ht="35.25" customHeight="1">
      <c r="A20" s="557"/>
      <c r="B20" s="514"/>
      <c r="C20" s="515"/>
      <c r="D20" s="183"/>
      <c r="E20" s="516" t="str">
        <f>IFERROR(VLOOKUP($D20,リスト!$A$2:$I$1992,4,FALSE),"")</f>
        <v/>
      </c>
      <c r="F20" s="517"/>
      <c r="G20" s="184" t="str">
        <f>IFERROR(VLOOKUP($D20,リスト!$A$2:$I$1992,7,FALSE),"")</f>
        <v/>
      </c>
      <c r="H20" s="207" t="str">
        <f>IFERROR(VLOOKUP($D20,リスト!$A$2:$I$1992,9,FALSE),"")</f>
        <v/>
      </c>
      <c r="J20" s="101" t="s">
        <v>23</v>
      </c>
      <c r="K20" s="429" t="s">
        <v>122</v>
      </c>
      <c r="L20" s="429"/>
      <c r="M20" s="429"/>
      <c r="N20" s="429"/>
      <c r="O20" s="429"/>
      <c r="P20" s="429"/>
      <c r="Q20" s="429"/>
      <c r="R20" s="429"/>
      <c r="S20" s="429"/>
      <c r="T20" s="429"/>
      <c r="U20" s="429"/>
    </row>
    <row r="21" spans="1:21" s="3" customFormat="1" ht="35.25" customHeight="1">
      <c r="A21" s="557"/>
      <c r="B21" s="523"/>
      <c r="C21" s="524"/>
      <c r="D21" s="183"/>
      <c r="E21" s="516" t="str">
        <f>IFERROR(VLOOKUP($D21,リスト!$A$2:$I$1992,4,FALSE),"")</f>
        <v/>
      </c>
      <c r="F21" s="517"/>
      <c r="G21" s="184" t="str">
        <f>IFERROR(VLOOKUP($D21,リスト!$A$2:$I$1992,7,FALSE),"")</f>
        <v/>
      </c>
      <c r="H21" s="207" t="str">
        <f>IFERROR(VLOOKUP($D21,リスト!$A$2:$I$1992,9,FALSE),"")</f>
        <v/>
      </c>
      <c r="K21" s="429"/>
      <c r="L21" s="429"/>
      <c r="M21" s="429"/>
      <c r="N21" s="429"/>
      <c r="O21" s="429"/>
      <c r="P21" s="429"/>
      <c r="Q21" s="429"/>
      <c r="R21" s="429"/>
      <c r="S21" s="429"/>
      <c r="T21" s="429"/>
      <c r="U21" s="429"/>
    </row>
    <row r="22" spans="1:21" s="3" customFormat="1" ht="35.25" customHeight="1">
      <c r="A22" s="557"/>
      <c r="B22" s="514"/>
      <c r="C22" s="515"/>
      <c r="D22" s="139"/>
      <c r="E22" s="516" t="str">
        <f>IFERROR(VLOOKUP($D22,リスト!$A$2:$I$1992,4,FALSE),"")</f>
        <v/>
      </c>
      <c r="F22" s="517"/>
      <c r="G22" s="184" t="str">
        <f>IFERROR(VLOOKUP($D22,リスト!$A$2:$I$1992,7,FALSE),"")</f>
        <v/>
      </c>
      <c r="H22" s="207" t="str">
        <f>IFERROR(VLOOKUP($D22,リスト!$A$2:$I$1992,9,FALSE),"")</f>
        <v/>
      </c>
      <c r="J22" s="101" t="s">
        <v>30</v>
      </c>
      <c r="K22" s="429" t="s">
        <v>124</v>
      </c>
      <c r="L22" s="429"/>
      <c r="M22" s="429"/>
      <c r="N22" s="429"/>
      <c r="O22" s="429"/>
      <c r="P22" s="429"/>
      <c r="Q22" s="429"/>
      <c r="R22" s="429"/>
      <c r="S22" s="429"/>
      <c r="T22" s="429"/>
      <c r="U22" s="429"/>
    </row>
    <row r="23" spans="1:21" s="3" customFormat="1" ht="35.25" customHeight="1">
      <c r="A23" s="557"/>
      <c r="B23" s="514"/>
      <c r="C23" s="515"/>
      <c r="D23" s="139"/>
      <c r="E23" s="516" t="str">
        <f>IFERROR(VLOOKUP($D23,リスト!$A$2:$I$1992,4,FALSE),"")</f>
        <v/>
      </c>
      <c r="F23" s="517"/>
      <c r="G23" s="184" t="str">
        <f>IFERROR(VLOOKUP($D23,リスト!$A$2:$I$1992,7,FALSE),"")</f>
        <v/>
      </c>
      <c r="H23" s="207" t="str">
        <f>IFERROR(VLOOKUP($D23,リスト!$A$2:$I$1992,9,FALSE),"")</f>
        <v/>
      </c>
      <c r="K23" s="429"/>
      <c r="L23" s="429"/>
      <c r="M23" s="429"/>
      <c r="N23" s="429"/>
      <c r="O23" s="429"/>
      <c r="P23" s="429"/>
      <c r="Q23" s="429"/>
      <c r="R23" s="429"/>
      <c r="S23" s="429"/>
      <c r="T23" s="429"/>
      <c r="U23" s="429"/>
    </row>
    <row r="24" spans="1:21" s="3" customFormat="1" ht="35.25" customHeight="1" thickBot="1">
      <c r="A24" s="558"/>
      <c r="B24" s="514"/>
      <c r="C24" s="515"/>
      <c r="D24" s="139"/>
      <c r="E24" s="518" t="str">
        <f>IFERROR(VLOOKUP($D24,リスト!$A$2:$I$1992,4,FALSE),"")</f>
        <v/>
      </c>
      <c r="F24" s="519"/>
      <c r="G24" s="192" t="str">
        <f>IFERROR(VLOOKUP($D24,リスト!$A$2:$I$1992,7,FALSE),"")</f>
        <v/>
      </c>
      <c r="H24" s="208" t="str">
        <f>IFERROR(VLOOKUP($D24,リスト!$A$2:$I$1992,9,FALSE),"")</f>
        <v/>
      </c>
      <c r="J24" s="101" t="s">
        <v>46</v>
      </c>
      <c r="K24" s="429" t="s">
        <v>125</v>
      </c>
      <c r="L24" s="429"/>
      <c r="M24" s="429"/>
      <c r="N24" s="429"/>
      <c r="O24" s="429"/>
      <c r="P24" s="429"/>
      <c r="Q24" s="429"/>
      <c r="R24" s="429"/>
      <c r="S24" s="429"/>
      <c r="T24" s="429"/>
      <c r="U24" s="429"/>
    </row>
    <row r="25" spans="1:21" s="3" customFormat="1" ht="35.25" customHeight="1">
      <c r="A25" s="556" t="s">
        <v>235</v>
      </c>
      <c r="B25" s="541"/>
      <c r="C25" s="542"/>
      <c r="D25" s="86"/>
      <c r="E25" s="559" t="str">
        <f>IFERROR(VLOOKUP($D25,リスト!$A$2:$I$1992,4,FALSE),"")</f>
        <v/>
      </c>
      <c r="F25" s="560"/>
      <c r="G25" s="194" t="str">
        <f>IFERROR(VLOOKUP($D25,リスト!$A$2:$I$1992,7,FALSE),"")</f>
        <v/>
      </c>
      <c r="H25" s="206" t="str">
        <f>IFERROR(VLOOKUP($D25,リスト!$A$2:$I$1992,9,FALSE),"")</f>
        <v/>
      </c>
      <c r="K25" s="429"/>
      <c r="L25" s="429"/>
      <c r="M25" s="429"/>
      <c r="N25" s="429"/>
      <c r="O25" s="429"/>
      <c r="P25" s="429"/>
      <c r="Q25" s="429"/>
      <c r="R25" s="429"/>
      <c r="S25" s="429"/>
      <c r="T25" s="429"/>
      <c r="U25" s="429"/>
    </row>
    <row r="26" spans="1:21" s="3" customFormat="1" ht="35.25" customHeight="1">
      <c r="A26" s="557"/>
      <c r="B26" s="514"/>
      <c r="C26" s="515"/>
      <c r="D26" s="139"/>
      <c r="E26" s="516" t="str">
        <f>IFERROR(VLOOKUP($D26,リスト!$A$2:$I$1992,4,FALSE),"")</f>
        <v/>
      </c>
      <c r="F26" s="517"/>
      <c r="G26" s="184" t="str">
        <f>IFERROR(VLOOKUP($D26,リスト!$A$2:$I$1992,7,FALSE),"")</f>
        <v/>
      </c>
      <c r="H26" s="207" t="str">
        <f>IFERROR(VLOOKUP($D26,リスト!$A$2:$I$1992,9,FALSE),"")</f>
        <v/>
      </c>
      <c r="J26" s="101"/>
      <c r="K26" s="27"/>
      <c r="L26" s="27"/>
      <c r="M26" s="27"/>
      <c r="N26" s="27"/>
      <c r="O26" s="27"/>
      <c r="P26" s="27"/>
      <c r="Q26" s="27"/>
      <c r="R26" s="27"/>
      <c r="S26" s="27"/>
      <c r="T26" s="27"/>
      <c r="U26" s="27"/>
    </row>
    <row r="27" spans="1:21" s="3" customFormat="1" ht="35.25" customHeight="1">
      <c r="A27" s="557"/>
      <c r="B27" s="561"/>
      <c r="C27" s="561"/>
      <c r="D27" s="183"/>
      <c r="E27" s="516" t="str">
        <f>IFERROR(VLOOKUP($D27,リスト!$A$2:$I$1992,4,FALSE),"")</f>
        <v/>
      </c>
      <c r="F27" s="517"/>
      <c r="G27" s="184" t="str">
        <f>IFERROR(VLOOKUP($D27,リスト!$A$2:$I$1992,7,FALSE),"")</f>
        <v/>
      </c>
      <c r="H27" s="207" t="str">
        <f>IFERROR(VLOOKUP($D27,リスト!$A$2:$I$1992,9,FALSE),"")</f>
        <v/>
      </c>
      <c r="K27" s="27"/>
      <c r="L27" s="27"/>
      <c r="M27" s="27"/>
      <c r="N27" s="27"/>
      <c r="O27" s="27"/>
      <c r="P27" s="27"/>
      <c r="Q27" s="27"/>
      <c r="R27" s="27"/>
      <c r="S27" s="27"/>
      <c r="T27" s="27"/>
      <c r="U27" s="27"/>
    </row>
    <row r="28" spans="1:21" s="3" customFormat="1" ht="35.25" customHeight="1">
      <c r="A28" s="557"/>
      <c r="B28" s="514"/>
      <c r="C28" s="515"/>
      <c r="D28" s="139"/>
      <c r="E28" s="516" t="str">
        <f>IFERROR(VLOOKUP($D28,リスト!$A$2:$I$1992,4,FALSE),"")</f>
        <v/>
      </c>
      <c r="F28" s="517"/>
      <c r="G28" s="184" t="str">
        <f>IFERROR(VLOOKUP($D28,リスト!$A$2:$I$1992,7,FALSE),"")</f>
        <v/>
      </c>
      <c r="H28" s="207" t="str">
        <f>IFERROR(VLOOKUP($D28,リスト!$A$2:$I$1992,9,FALSE),"")</f>
        <v/>
      </c>
      <c r="J28" s="27"/>
      <c r="K28" s="27"/>
      <c r="L28" s="27"/>
      <c r="M28" s="27"/>
      <c r="N28" s="27"/>
      <c r="O28" s="27"/>
      <c r="P28" s="27"/>
      <c r="Q28" s="27"/>
      <c r="R28" s="27"/>
      <c r="S28" s="27"/>
      <c r="T28" s="27"/>
      <c r="U28" s="27"/>
    </row>
    <row r="29" spans="1:21" s="3" customFormat="1" ht="35.25" customHeight="1">
      <c r="A29" s="557"/>
      <c r="B29" s="514"/>
      <c r="C29" s="515"/>
      <c r="D29" s="139"/>
      <c r="E29" s="516" t="str">
        <f>IFERROR(VLOOKUP($D29,リスト!$A$2:$I$1992,4,FALSE),"")</f>
        <v/>
      </c>
      <c r="F29" s="517"/>
      <c r="G29" s="184" t="str">
        <f>IFERROR(VLOOKUP($D29,リスト!$A$2:$I$1992,7,FALSE),"")</f>
        <v/>
      </c>
      <c r="H29" s="207" t="str">
        <f>IFERROR(VLOOKUP($D29,リスト!$A$2:$I$1992,9,FALSE),"")</f>
        <v/>
      </c>
      <c r="J29" s="27"/>
      <c r="K29" s="27"/>
      <c r="L29" s="27"/>
      <c r="M29" s="27"/>
      <c r="N29" s="27"/>
      <c r="O29" s="27"/>
      <c r="P29" s="27"/>
      <c r="Q29" s="27"/>
      <c r="R29" s="27"/>
      <c r="S29" s="27"/>
      <c r="T29" s="27"/>
      <c r="U29" s="27"/>
    </row>
    <row r="30" spans="1:21" s="3" customFormat="1" ht="35.25" customHeight="1" thickBot="1">
      <c r="A30" s="558"/>
      <c r="B30" s="520"/>
      <c r="C30" s="520"/>
      <c r="D30" s="140"/>
      <c r="E30" s="521" t="str">
        <f>IFERROR(VLOOKUP($D30,リスト!$A$2:$I$1992,4,FALSE),"")</f>
        <v/>
      </c>
      <c r="F30" s="522"/>
      <c r="G30" s="191" t="str">
        <f>IFERROR(VLOOKUP($D30,リスト!$A$2:$I$1992,7,FALSE),"")</f>
        <v/>
      </c>
      <c r="H30" s="208" t="str">
        <f>IFERROR(VLOOKUP($D30,リスト!$A$2:$I$1992,9,FALSE),"")</f>
        <v/>
      </c>
      <c r="J30" s="27"/>
      <c r="K30" s="27"/>
      <c r="L30" s="27"/>
      <c r="M30" s="27"/>
      <c r="N30" s="27"/>
      <c r="O30" s="27"/>
      <c r="P30" s="27"/>
      <c r="Q30" s="27"/>
      <c r="R30" s="27"/>
      <c r="S30" s="27"/>
      <c r="T30" s="27"/>
      <c r="U30" s="27"/>
    </row>
    <row r="31" spans="1:21" s="3" customFormat="1" ht="35.25" customHeight="1">
      <c r="A31" s="532" t="s">
        <v>126</v>
      </c>
      <c r="B31" s="533"/>
      <c r="C31" s="534"/>
      <c r="D31" s="86"/>
      <c r="E31" s="528" t="str">
        <f>IFERROR(VLOOKUP($D31,リスト!$A$2:$I$1992,4,FALSE),"")</f>
        <v/>
      </c>
      <c r="F31" s="529"/>
      <c r="G31" s="193" t="str">
        <f>IFERROR(VLOOKUP($D31,リスト!$A$2:$I$1992,7,FALSE),"")</f>
        <v/>
      </c>
      <c r="H31" s="206" t="str">
        <f>IFERROR(VLOOKUP($D31,リスト!$A$2:$I$1992,9,FALSE),"")</f>
        <v/>
      </c>
      <c r="J31" s="27"/>
      <c r="K31" s="27"/>
      <c r="L31" s="27"/>
      <c r="M31" s="27"/>
      <c r="N31" s="27"/>
      <c r="O31" s="27"/>
      <c r="P31" s="27"/>
      <c r="Q31" s="27"/>
      <c r="R31" s="27"/>
      <c r="S31" s="27"/>
      <c r="T31" s="27"/>
      <c r="U31" s="27"/>
    </row>
    <row r="32" spans="1:21" s="3" customFormat="1" ht="35.25" customHeight="1">
      <c r="A32" s="535"/>
      <c r="B32" s="536"/>
      <c r="C32" s="537"/>
      <c r="D32" s="139"/>
      <c r="E32" s="516" t="str">
        <f>IFERROR(VLOOKUP($D32,リスト!$A$2:$I$1992,4,FALSE),"")</f>
        <v/>
      </c>
      <c r="F32" s="517"/>
      <c r="G32" s="184" t="str">
        <f>IFERROR(VLOOKUP($D32,リスト!$A$2:$I$1992,7,FALSE),"")</f>
        <v/>
      </c>
      <c r="H32" s="207" t="str">
        <f>IFERROR(VLOOKUP($D32,リスト!$A$2:$I$1992,9,FALSE),"")</f>
        <v/>
      </c>
      <c r="J32" s="27"/>
      <c r="K32" s="27"/>
      <c r="L32" s="27"/>
      <c r="M32" s="27"/>
      <c r="N32" s="27"/>
      <c r="O32" s="27"/>
      <c r="P32" s="27"/>
      <c r="Q32" s="27"/>
      <c r="R32" s="27"/>
      <c r="S32" s="27"/>
      <c r="T32" s="27"/>
      <c r="U32" s="27"/>
    </row>
    <row r="33" spans="1:21" s="3" customFormat="1" ht="35.25" customHeight="1" thickBot="1">
      <c r="A33" s="538"/>
      <c r="B33" s="539"/>
      <c r="C33" s="540"/>
      <c r="D33" s="140"/>
      <c r="E33" s="521" t="str">
        <f>IFERROR(VLOOKUP($D33,リスト!$A$2:$I$1992,4,FALSE),"")</f>
        <v/>
      </c>
      <c r="F33" s="522"/>
      <c r="G33" s="191" t="str">
        <f>IFERROR(VLOOKUP($D33,リスト!$A$2:$I$1992,7,FALSE),"")</f>
        <v/>
      </c>
      <c r="H33" s="208" t="str">
        <f>IFERROR(VLOOKUP($D33,リスト!$A$2:$I$1992,9,FALSE),"")</f>
        <v/>
      </c>
      <c r="I33" s="14"/>
      <c r="J33" s="27"/>
      <c r="K33" s="27"/>
      <c r="L33" s="27"/>
      <c r="M33" s="27"/>
      <c r="N33" s="27"/>
      <c r="O33" s="27"/>
      <c r="P33" s="27"/>
      <c r="Q33" s="27"/>
      <c r="R33" s="27"/>
      <c r="S33" s="27"/>
      <c r="T33" s="27"/>
      <c r="U33" s="27"/>
    </row>
    <row r="34" spans="1:21" s="3" customFormat="1" ht="35.25" customHeight="1">
      <c r="A34" s="532" t="s">
        <v>127</v>
      </c>
      <c r="B34" s="533"/>
      <c r="C34" s="534"/>
      <c r="D34" s="141"/>
      <c r="E34" s="530" t="str">
        <f>IFERROR(VLOOKUP($D34,リスト!$A$2:$I$1992,4,FALSE),"")</f>
        <v/>
      </c>
      <c r="F34" s="531"/>
      <c r="G34" s="185" t="str">
        <f>IFERROR(VLOOKUP($D34,リスト!$A$2:$I$1992,7,FALSE),"")</f>
        <v/>
      </c>
      <c r="H34" s="201" t="str">
        <f>IFERROR(VLOOKUP($D34,リスト!$A$2:$I$1992,9,FALSE),"")</f>
        <v/>
      </c>
      <c r="J34" s="27"/>
      <c r="K34" s="27"/>
      <c r="L34" s="27"/>
      <c r="M34" s="27"/>
      <c r="N34" s="27"/>
      <c r="O34" s="27"/>
      <c r="P34" s="27"/>
      <c r="Q34" s="27"/>
      <c r="R34" s="27"/>
      <c r="S34" s="27"/>
      <c r="T34" s="27"/>
      <c r="U34" s="27"/>
    </row>
    <row r="35" spans="1:21" s="3" customFormat="1" ht="35.25" customHeight="1" thickBot="1">
      <c r="A35" s="538"/>
      <c r="B35" s="539"/>
      <c r="C35" s="540"/>
      <c r="D35" s="140"/>
      <c r="E35" s="521" t="str">
        <f>IFERROR(VLOOKUP($D35,リスト!$A$2:$I$1992,4,FALSE),"")</f>
        <v/>
      </c>
      <c r="F35" s="522"/>
      <c r="G35" s="191" t="str">
        <f>IFERROR(VLOOKUP($D35,リスト!$A$2:$I$1992,7,FALSE),"")</f>
        <v/>
      </c>
      <c r="H35" s="202" t="str">
        <f>IFERROR(VLOOKUP($D35,リスト!$A$2:$I$1992,9,FALSE),"")</f>
        <v/>
      </c>
      <c r="J35" s="27"/>
      <c r="K35" s="27"/>
      <c r="L35" s="27"/>
      <c r="M35" s="27"/>
      <c r="N35" s="27"/>
      <c r="O35" s="27"/>
      <c r="P35" s="27"/>
      <c r="Q35" s="27"/>
      <c r="R35" s="27"/>
      <c r="S35" s="27"/>
      <c r="T35" s="27"/>
      <c r="U35" s="27"/>
    </row>
    <row r="36" spans="1:21" s="3" customFormat="1" ht="13.5" customHeight="1" thickBot="1">
      <c r="A36" s="22"/>
      <c r="B36" s="22"/>
      <c r="C36" s="22"/>
      <c r="D36" s="142"/>
      <c r="E36" s="23"/>
      <c r="F36" s="23"/>
      <c r="G36" s="23"/>
      <c r="H36" s="21"/>
      <c r="J36" s="27"/>
      <c r="K36" s="27"/>
      <c r="L36" s="27"/>
      <c r="M36" s="27"/>
      <c r="N36" s="27"/>
      <c r="O36" s="27"/>
      <c r="P36" s="27"/>
      <c r="Q36" s="27"/>
      <c r="R36" s="27"/>
      <c r="S36" s="27"/>
      <c r="T36" s="27"/>
      <c r="U36" s="27"/>
    </row>
    <row r="37" spans="1:21" s="3" customFormat="1" ht="34.5" customHeight="1">
      <c r="A37" s="500" t="s">
        <v>128</v>
      </c>
      <c r="B37" s="422"/>
      <c r="C37" s="501"/>
      <c r="D37" s="143"/>
      <c r="E37" s="124" t="s">
        <v>129</v>
      </c>
      <c r="J37" s="27"/>
      <c r="K37" s="27"/>
      <c r="L37" s="27"/>
      <c r="M37" s="27"/>
      <c r="N37" s="27"/>
      <c r="O37" s="27"/>
      <c r="P37" s="27"/>
      <c r="Q37" s="27"/>
      <c r="R37" s="27"/>
      <c r="S37" s="27"/>
      <c r="T37" s="27"/>
      <c r="U37" s="27"/>
    </row>
    <row r="38" spans="1:21" s="3" customFormat="1" ht="34.5" customHeight="1" thickBot="1">
      <c r="A38" s="525" t="s">
        <v>130</v>
      </c>
      <c r="B38" s="526"/>
      <c r="C38" s="527"/>
      <c r="D38" s="144"/>
      <c r="E38" s="125" t="s">
        <v>129</v>
      </c>
      <c r="J38" s="27"/>
      <c r="K38" s="27"/>
      <c r="L38" s="27"/>
      <c r="M38" s="27"/>
      <c r="N38" s="27"/>
      <c r="O38" s="27"/>
      <c r="P38" s="27"/>
      <c r="Q38" s="27"/>
      <c r="R38" s="27"/>
      <c r="S38" s="27"/>
      <c r="T38" s="27"/>
      <c r="U38" s="27"/>
    </row>
    <row r="39" spans="1:21" s="3" customFormat="1" ht="15.75" customHeight="1">
      <c r="A39" s="14"/>
      <c r="B39" s="2"/>
      <c r="C39" s="2"/>
      <c r="D39" s="14"/>
      <c r="E39" s="14"/>
      <c r="J39" s="27"/>
      <c r="K39" s="27"/>
      <c r="L39" s="27"/>
      <c r="M39" s="27"/>
      <c r="N39" s="27"/>
      <c r="O39" s="27"/>
      <c r="P39" s="27"/>
      <c r="Q39" s="27"/>
      <c r="R39" s="27"/>
      <c r="S39" s="27"/>
      <c r="T39" s="27"/>
      <c r="U39" s="27"/>
    </row>
    <row r="40" spans="1:21" s="3" customFormat="1" ht="23.25" customHeight="1">
      <c r="A40" s="3" t="s">
        <v>216</v>
      </c>
      <c r="J40" s="27"/>
      <c r="K40" s="27"/>
      <c r="L40" s="27"/>
      <c r="M40" s="27"/>
      <c r="N40" s="27"/>
      <c r="O40" s="27"/>
      <c r="P40" s="27"/>
      <c r="Q40" s="27"/>
      <c r="R40" s="27"/>
      <c r="S40" s="27"/>
      <c r="T40" s="27"/>
      <c r="U40" s="27"/>
    </row>
    <row r="41" spans="1:21" s="3" customFormat="1" ht="21" customHeight="1">
      <c r="J41" s="27"/>
      <c r="K41" s="27"/>
      <c r="L41" s="27"/>
      <c r="M41" s="27"/>
      <c r="N41" s="27"/>
      <c r="O41" s="27"/>
      <c r="P41" s="27"/>
      <c r="Q41" s="27"/>
      <c r="R41" s="27"/>
      <c r="S41" s="27"/>
      <c r="T41" s="27"/>
      <c r="U41" s="27"/>
    </row>
    <row r="42" spans="1:21" s="3" customFormat="1" ht="21" customHeight="1">
      <c r="J42" s="27"/>
      <c r="K42" s="27"/>
      <c r="L42" s="27"/>
      <c r="M42" s="27"/>
      <c r="N42" s="27"/>
      <c r="O42" s="27"/>
      <c r="P42" s="27"/>
      <c r="Q42" s="27"/>
      <c r="R42" s="27"/>
      <c r="S42" s="27"/>
      <c r="T42" s="27"/>
      <c r="U42" s="27"/>
    </row>
    <row r="43" spans="1:21" s="3" customFormat="1" ht="21" customHeight="1">
      <c r="J43" s="27"/>
      <c r="K43" s="27"/>
      <c r="L43" s="27"/>
      <c r="M43" s="27"/>
      <c r="N43" s="27"/>
      <c r="O43" s="27"/>
      <c r="P43" s="27"/>
      <c r="Q43" s="27"/>
      <c r="R43" s="27"/>
      <c r="S43" s="27"/>
      <c r="T43" s="27"/>
      <c r="U43" s="27"/>
    </row>
    <row r="44" spans="1:21" s="3" customFormat="1" ht="21" customHeight="1">
      <c r="J44" s="27"/>
      <c r="K44" s="27"/>
      <c r="L44" s="27"/>
      <c r="M44" s="27"/>
      <c r="N44" s="27"/>
      <c r="O44" s="27"/>
      <c r="P44" s="27"/>
      <c r="Q44" s="27"/>
      <c r="R44" s="27"/>
      <c r="S44" s="27"/>
      <c r="T44" s="27"/>
      <c r="U44" s="27"/>
    </row>
    <row r="45" spans="1:21" s="3" customFormat="1" ht="21" customHeight="1">
      <c r="A45" s="14"/>
      <c r="B45" s="14"/>
      <c r="C45" s="24"/>
      <c r="D45" s="24"/>
      <c r="E45" s="24"/>
      <c r="F45" s="24"/>
      <c r="G45" s="24"/>
      <c r="H45" s="24"/>
      <c r="J45" s="27"/>
      <c r="K45" s="27"/>
      <c r="L45" s="27"/>
      <c r="M45" s="27"/>
      <c r="N45" s="27"/>
      <c r="O45" s="27"/>
      <c r="P45" s="27"/>
      <c r="Q45" s="27"/>
      <c r="R45" s="27"/>
      <c r="S45" s="27"/>
      <c r="T45" s="27"/>
      <c r="U45" s="27"/>
    </row>
    <row r="46" spans="1:21" s="3" customFormat="1" ht="21" customHeight="1">
      <c r="A46" s="14"/>
      <c r="H46" s="24"/>
      <c r="J46" s="27"/>
      <c r="K46" s="27"/>
      <c r="L46" s="27"/>
      <c r="M46" s="27"/>
      <c r="N46" s="27"/>
      <c r="O46" s="27"/>
      <c r="P46" s="27"/>
      <c r="Q46" s="27"/>
      <c r="R46" s="27"/>
      <c r="S46" s="27"/>
      <c r="T46" s="27"/>
      <c r="U46" s="27"/>
    </row>
    <row r="47" spans="1:21" s="3" customFormat="1" ht="21" customHeight="1">
      <c r="A47" s="14"/>
      <c r="I47" s="24"/>
      <c r="J47" s="27"/>
      <c r="K47" s="27"/>
      <c r="L47" s="27"/>
      <c r="M47" s="27"/>
      <c r="N47" s="27"/>
      <c r="O47" s="27"/>
      <c r="P47" s="27"/>
      <c r="Q47" s="27"/>
      <c r="R47" s="27"/>
      <c r="S47" s="27"/>
      <c r="T47" s="27"/>
      <c r="U47" s="27"/>
    </row>
    <row r="48" spans="1:21" s="3" customFormat="1" ht="20.25" customHeight="1">
      <c r="J48" s="27"/>
      <c r="K48" s="27"/>
      <c r="L48" s="27"/>
      <c r="M48" s="27"/>
      <c r="N48" s="27"/>
      <c r="O48" s="27"/>
      <c r="P48" s="27"/>
      <c r="Q48" s="27"/>
      <c r="R48" s="27"/>
      <c r="S48" s="27"/>
      <c r="T48" s="27"/>
      <c r="U48" s="27"/>
    </row>
    <row r="49" spans="10:21" s="3" customFormat="1" ht="13.5" customHeight="1">
      <c r="J49" s="27"/>
      <c r="K49" s="27"/>
      <c r="L49" s="27"/>
      <c r="M49" s="27"/>
      <c r="N49" s="27"/>
      <c r="O49" s="27"/>
      <c r="P49" s="27"/>
      <c r="Q49" s="27"/>
      <c r="R49" s="27"/>
      <c r="S49" s="27"/>
      <c r="T49" s="27"/>
      <c r="U49" s="27"/>
    </row>
    <row r="50" spans="10:21" s="3" customFormat="1" ht="19.5">
      <c r="J50" s="27"/>
      <c r="K50" s="27"/>
      <c r="L50" s="27"/>
      <c r="M50" s="27"/>
      <c r="N50" s="27"/>
      <c r="O50" s="27"/>
      <c r="P50" s="27"/>
      <c r="Q50" s="27"/>
      <c r="R50" s="27"/>
      <c r="S50" s="27"/>
      <c r="T50" s="27"/>
      <c r="U50" s="27"/>
    </row>
    <row r="51" spans="10:21" s="3" customFormat="1" ht="19.5">
      <c r="J51" s="27"/>
      <c r="K51" s="27"/>
      <c r="L51" s="27"/>
      <c r="M51" s="27"/>
      <c r="N51" s="27"/>
      <c r="O51" s="27"/>
      <c r="P51" s="27"/>
      <c r="Q51" s="27"/>
      <c r="R51" s="27"/>
      <c r="S51" s="27"/>
      <c r="T51" s="27"/>
      <c r="U51" s="27"/>
    </row>
    <row r="52" spans="10:21" s="3" customFormat="1" ht="19.5">
      <c r="J52" s="27"/>
      <c r="K52" s="27"/>
      <c r="L52" s="27"/>
      <c r="M52" s="27"/>
      <c r="N52" s="27"/>
      <c r="O52" s="27"/>
      <c r="P52" s="27"/>
      <c r="Q52" s="27"/>
      <c r="R52" s="27"/>
      <c r="S52" s="27"/>
      <c r="T52" s="27"/>
      <c r="U52" s="27"/>
    </row>
    <row r="53" spans="10:21" s="3" customFormat="1" ht="19.5">
      <c r="J53" s="27"/>
      <c r="K53" s="27"/>
      <c r="L53" s="27"/>
      <c r="M53" s="27"/>
      <c r="N53" s="27"/>
      <c r="O53" s="27"/>
      <c r="P53" s="27"/>
      <c r="Q53" s="27"/>
      <c r="R53" s="27"/>
      <c r="S53" s="27"/>
      <c r="T53" s="27"/>
      <c r="U53" s="27"/>
    </row>
    <row r="54" spans="10:21" s="3" customFormat="1" ht="19.5">
      <c r="J54" s="27"/>
      <c r="K54" s="27"/>
      <c r="L54" s="27"/>
      <c r="M54" s="27"/>
      <c r="N54" s="27"/>
      <c r="O54" s="27"/>
      <c r="P54" s="27"/>
      <c r="Q54" s="27"/>
      <c r="R54" s="27"/>
      <c r="S54" s="27"/>
      <c r="T54" s="27"/>
      <c r="U54" s="27"/>
    </row>
    <row r="55" spans="10:21" s="3" customFormat="1" ht="19.5">
      <c r="J55" s="27"/>
      <c r="K55" s="27"/>
      <c r="L55" s="27"/>
      <c r="M55" s="27"/>
      <c r="N55" s="27"/>
      <c r="O55" s="27"/>
      <c r="P55" s="27"/>
      <c r="Q55" s="27"/>
      <c r="R55" s="27"/>
      <c r="S55" s="27"/>
      <c r="T55" s="27"/>
      <c r="U55" s="27"/>
    </row>
    <row r="56" spans="10:21" s="3" customFormat="1" ht="19.5">
      <c r="J56" s="27"/>
      <c r="K56" s="27"/>
      <c r="L56" s="27"/>
      <c r="M56" s="27"/>
      <c r="N56" s="27"/>
      <c r="O56" s="27"/>
      <c r="P56" s="27"/>
      <c r="Q56" s="27"/>
      <c r="R56" s="27"/>
      <c r="S56" s="27"/>
      <c r="T56" s="27"/>
      <c r="U56" s="27"/>
    </row>
    <row r="57" spans="10:21" s="3" customFormat="1" ht="19.5">
      <c r="J57" s="27"/>
      <c r="K57" s="27"/>
      <c r="L57" s="27"/>
      <c r="M57" s="27"/>
      <c r="N57" s="27"/>
      <c r="O57" s="27"/>
      <c r="P57" s="27"/>
      <c r="Q57" s="27"/>
      <c r="R57" s="27"/>
      <c r="S57" s="27"/>
      <c r="T57" s="27"/>
      <c r="U57" s="27"/>
    </row>
    <row r="58" spans="10:21" s="3" customFormat="1" ht="19.5">
      <c r="J58" s="27"/>
      <c r="K58" s="27"/>
      <c r="L58" s="27"/>
      <c r="M58" s="27"/>
      <c r="N58" s="27"/>
      <c r="O58" s="27"/>
      <c r="P58" s="27"/>
      <c r="Q58" s="27"/>
      <c r="R58" s="27"/>
      <c r="S58" s="27"/>
      <c r="T58" s="27"/>
      <c r="U58" s="27"/>
    </row>
    <row r="59" spans="10:21" s="3" customFormat="1" ht="19.5">
      <c r="J59" s="27"/>
      <c r="K59" s="27"/>
      <c r="L59" s="27"/>
      <c r="M59" s="27"/>
      <c r="N59" s="27"/>
      <c r="O59" s="27"/>
      <c r="P59" s="27"/>
      <c r="Q59" s="27"/>
      <c r="R59" s="27"/>
      <c r="S59" s="27"/>
      <c r="T59" s="27"/>
      <c r="U59" s="27"/>
    </row>
    <row r="60" spans="10:21" s="3" customFormat="1" ht="19.5">
      <c r="J60" s="27"/>
      <c r="K60" s="27"/>
      <c r="L60" s="27"/>
      <c r="M60" s="27"/>
      <c r="N60" s="27"/>
      <c r="O60" s="27"/>
      <c r="P60" s="27"/>
      <c r="Q60" s="27"/>
      <c r="R60" s="27"/>
      <c r="S60" s="27"/>
      <c r="T60" s="27"/>
      <c r="U60" s="27"/>
    </row>
    <row r="61" spans="10:21" s="3" customFormat="1" ht="19.5">
      <c r="J61" s="27"/>
      <c r="K61" s="27"/>
      <c r="L61" s="27"/>
      <c r="M61" s="27"/>
      <c r="N61" s="27"/>
      <c r="O61" s="27"/>
      <c r="P61" s="27"/>
      <c r="Q61" s="27"/>
      <c r="R61" s="27"/>
      <c r="S61" s="27"/>
      <c r="T61" s="27"/>
      <c r="U61" s="27"/>
    </row>
    <row r="62" spans="10:21" s="3" customFormat="1" ht="19.5">
      <c r="J62" s="27"/>
      <c r="K62" s="27"/>
      <c r="L62" s="27"/>
      <c r="M62" s="27"/>
      <c r="N62" s="27"/>
      <c r="O62" s="27"/>
      <c r="P62" s="27"/>
      <c r="Q62" s="27"/>
      <c r="R62" s="27"/>
      <c r="S62" s="27"/>
      <c r="T62" s="27"/>
      <c r="U62" s="27"/>
    </row>
    <row r="63" spans="10:21" s="3" customFormat="1" ht="19.5">
      <c r="J63" s="27"/>
      <c r="K63" s="27"/>
      <c r="L63" s="27"/>
      <c r="M63" s="27"/>
      <c r="N63" s="27"/>
      <c r="O63" s="27"/>
      <c r="P63" s="27"/>
      <c r="Q63" s="27"/>
      <c r="R63" s="27"/>
      <c r="S63" s="27"/>
      <c r="T63" s="27"/>
      <c r="U63" s="27"/>
    </row>
    <row r="64" spans="10:21" s="3" customFormat="1" ht="19.5">
      <c r="J64" s="27"/>
      <c r="K64" s="27"/>
      <c r="L64" s="27"/>
      <c r="M64" s="27"/>
      <c r="N64" s="27"/>
      <c r="O64" s="27"/>
      <c r="P64" s="27"/>
      <c r="Q64" s="27"/>
      <c r="R64" s="27"/>
      <c r="S64" s="27"/>
      <c r="T64" s="27"/>
      <c r="U64" s="27"/>
    </row>
    <row r="65" spans="2:21" s="3" customFormat="1" ht="19.5">
      <c r="J65" s="27"/>
      <c r="K65" s="27"/>
      <c r="L65" s="27"/>
      <c r="M65" s="27"/>
      <c r="N65" s="27"/>
      <c r="O65" s="27"/>
      <c r="P65" s="27"/>
      <c r="Q65" s="27"/>
      <c r="R65" s="27"/>
      <c r="S65" s="27"/>
      <c r="T65" s="27"/>
      <c r="U65" s="27"/>
    </row>
    <row r="66" spans="2:21" s="3" customFormat="1" ht="19.5">
      <c r="J66" s="27"/>
      <c r="K66" s="27"/>
      <c r="L66" s="27"/>
      <c r="M66" s="27"/>
      <c r="N66" s="27"/>
      <c r="O66" s="27"/>
      <c r="P66" s="27"/>
      <c r="Q66" s="27"/>
      <c r="R66" s="27"/>
      <c r="S66" s="27"/>
      <c r="T66" s="27"/>
      <c r="U66" s="27"/>
    </row>
    <row r="67" spans="2:21" s="3" customFormat="1" ht="19.5">
      <c r="J67" s="27"/>
      <c r="K67" s="27"/>
      <c r="L67" s="27"/>
      <c r="M67" s="27"/>
      <c r="N67" s="27"/>
      <c r="O67" s="27"/>
      <c r="P67" s="27"/>
      <c r="Q67" s="27"/>
      <c r="R67" s="27"/>
      <c r="S67" s="27"/>
      <c r="T67" s="27"/>
      <c r="U67" s="27"/>
    </row>
    <row r="68" spans="2:21" s="3" customFormat="1" ht="19.5">
      <c r="J68" s="27"/>
      <c r="K68" s="27"/>
      <c r="L68" s="27"/>
      <c r="M68" s="27"/>
      <c r="N68" s="27"/>
      <c r="O68" s="27"/>
      <c r="P68" s="27"/>
      <c r="Q68" s="27"/>
      <c r="R68" s="27"/>
      <c r="S68" s="27"/>
      <c r="T68" s="27"/>
      <c r="U68" s="27"/>
    </row>
    <row r="69" spans="2:21" s="3" customFormat="1" ht="19.5">
      <c r="J69" s="27"/>
      <c r="K69" s="25"/>
      <c r="L69" s="25"/>
      <c r="M69" s="25"/>
      <c r="N69" s="25"/>
      <c r="O69" s="25"/>
      <c r="P69" s="25"/>
      <c r="Q69" s="25"/>
      <c r="R69" s="25"/>
      <c r="S69" s="25"/>
      <c r="T69" s="25"/>
      <c r="U69" s="25"/>
    </row>
    <row r="70" spans="2:21" s="3" customFormat="1" ht="19.5">
      <c r="J70" s="27"/>
      <c r="K70" s="25"/>
      <c r="L70" s="25"/>
      <c r="M70" s="25"/>
      <c r="N70" s="25"/>
      <c r="O70" s="25"/>
      <c r="P70" s="25"/>
      <c r="Q70" s="25"/>
      <c r="R70" s="25"/>
      <c r="S70" s="25"/>
      <c r="T70" s="25"/>
      <c r="U70" s="25"/>
    </row>
    <row r="71" spans="2:21" s="3" customFormat="1" ht="19.5">
      <c r="J71" s="27"/>
      <c r="K71" s="25"/>
      <c r="L71" s="25"/>
      <c r="M71" s="25"/>
      <c r="N71" s="25"/>
      <c r="O71" s="25"/>
      <c r="P71" s="25"/>
      <c r="Q71" s="25"/>
      <c r="R71" s="25"/>
      <c r="S71" s="25"/>
      <c r="T71" s="25"/>
      <c r="U71" s="25"/>
    </row>
    <row r="72" spans="2:21" s="3" customFormat="1" ht="19.5">
      <c r="J72" s="27"/>
      <c r="K72" s="25"/>
      <c r="L72" s="25"/>
      <c r="M72" s="25"/>
      <c r="N72" s="25"/>
      <c r="O72" s="25"/>
      <c r="P72" s="25"/>
      <c r="Q72" s="25"/>
      <c r="R72" s="25"/>
      <c r="S72" s="25"/>
      <c r="T72" s="25"/>
      <c r="U72" s="25"/>
    </row>
    <row r="73" spans="2:21" s="3" customFormat="1" ht="19.5">
      <c r="J73" s="27"/>
      <c r="K73" s="25"/>
      <c r="L73" s="25"/>
      <c r="M73" s="25"/>
      <c r="N73" s="25"/>
      <c r="O73" s="25"/>
      <c r="P73" s="25"/>
      <c r="Q73" s="25"/>
      <c r="R73" s="25"/>
      <c r="S73" s="25"/>
      <c r="T73" s="25"/>
      <c r="U73" s="25"/>
    </row>
    <row r="74" spans="2:21" s="3" customFormat="1" ht="19.5">
      <c r="J74" s="27"/>
      <c r="K74" s="25"/>
      <c r="L74" s="25"/>
      <c r="M74" s="25"/>
      <c r="N74" s="25"/>
      <c r="O74" s="25"/>
      <c r="P74" s="25"/>
      <c r="Q74" s="25"/>
      <c r="R74" s="25"/>
      <c r="S74" s="25"/>
      <c r="T74" s="25"/>
      <c r="U74" s="25"/>
    </row>
    <row r="75" spans="2:21" s="3" customFormat="1" ht="19.5">
      <c r="B75" s="2"/>
      <c r="C75" s="2"/>
      <c r="D75" s="2"/>
      <c r="E75" s="2"/>
      <c r="F75" s="2"/>
      <c r="G75" s="2"/>
      <c r="J75" s="25"/>
      <c r="K75" s="25"/>
      <c r="L75" s="25"/>
      <c r="M75" s="25"/>
      <c r="N75" s="25"/>
      <c r="O75" s="25"/>
      <c r="P75" s="25"/>
      <c r="Q75" s="25"/>
      <c r="R75" s="25"/>
      <c r="S75" s="25"/>
      <c r="T75" s="25"/>
      <c r="U75" s="25"/>
    </row>
    <row r="76" spans="2:21" s="3" customFormat="1" ht="19.5">
      <c r="B76" s="2"/>
      <c r="C76" s="2"/>
      <c r="D76" s="2"/>
      <c r="E76" s="2"/>
      <c r="F76" s="2"/>
      <c r="G76" s="2"/>
      <c r="H76" s="2"/>
      <c r="J76" s="25"/>
      <c r="K76" s="25"/>
      <c r="L76" s="25"/>
      <c r="M76" s="25"/>
      <c r="N76" s="25"/>
      <c r="O76" s="25"/>
      <c r="P76" s="25"/>
      <c r="Q76" s="25"/>
      <c r="R76" s="25"/>
      <c r="S76" s="25"/>
      <c r="T76" s="25"/>
      <c r="U76" s="25"/>
    </row>
    <row r="77" spans="2:21" s="3" customFormat="1" ht="19.5">
      <c r="B77" s="2"/>
      <c r="C77" s="2"/>
      <c r="D77" s="2"/>
      <c r="E77" s="2"/>
      <c r="F77" s="2"/>
      <c r="G77" s="2"/>
      <c r="H77" s="2"/>
      <c r="I77" s="2"/>
      <c r="J77" s="25"/>
      <c r="K77" s="25"/>
      <c r="L77" s="25"/>
      <c r="M77" s="25"/>
      <c r="N77" s="25"/>
      <c r="O77" s="25"/>
      <c r="P77" s="25"/>
      <c r="Q77" s="25"/>
      <c r="R77" s="25"/>
      <c r="S77" s="25"/>
      <c r="T77" s="25"/>
      <c r="U77" s="25"/>
    </row>
  </sheetData>
  <sheetProtection algorithmName="SHA-512" hashValue="EUnIq/GHui0A3XkpJEfhNX+m2f8ycSzo/9tWGlg4Tyzk+0881P2RmQihl2qPeRAA4jYrVUvQ+Van+IhfI6IWQg==" saltValue="wavbkF9E9x/dUdpmayGjTA==" spinCount="100000" sheet="1" objects="1" scenarios="1"/>
  <customSheetViews>
    <customSheetView guid="{9A5863B9-DBD9-4085-93B2-EF35A8EF7430}" scale="80">
      <selection activeCell="E12" sqref="E12:H34"/>
      <pageMargins left="0" right="0" top="0" bottom="0" header="0" footer="0"/>
      <printOptions horizontalCentered="1"/>
      <pageSetup paperSize="9" scale="60" orientation="portrait"/>
      <headerFooter alignWithMargins="0"/>
    </customSheetView>
  </customSheetViews>
  <mergeCells count="66">
    <mergeCell ref="A12:A17"/>
    <mergeCell ref="A18:A24"/>
    <mergeCell ref="A25:A30"/>
    <mergeCell ref="B13:C13"/>
    <mergeCell ref="E13:F13"/>
    <mergeCell ref="E16:F16"/>
    <mergeCell ref="B25:C25"/>
    <mergeCell ref="E25:F25"/>
    <mergeCell ref="B26:C26"/>
    <mergeCell ref="E26:F26"/>
    <mergeCell ref="B27:C27"/>
    <mergeCell ref="E27:F27"/>
    <mergeCell ref="B14:C14"/>
    <mergeCell ref="B12:C12"/>
    <mergeCell ref="E12:F12"/>
    <mergeCell ref="E14:F14"/>
    <mergeCell ref="A1:B1"/>
    <mergeCell ref="A7:C7"/>
    <mergeCell ref="A9:C9"/>
    <mergeCell ref="A5:H5"/>
    <mergeCell ref="H3:H4"/>
    <mergeCell ref="A3:G3"/>
    <mergeCell ref="A4:G4"/>
    <mergeCell ref="B18:C18"/>
    <mergeCell ref="E18:F18"/>
    <mergeCell ref="B19:C19"/>
    <mergeCell ref="E19:F19"/>
    <mergeCell ref="B11:C11"/>
    <mergeCell ref="E11:F11"/>
    <mergeCell ref="B29:C29"/>
    <mergeCell ref="E29:F29"/>
    <mergeCell ref="B21:C21"/>
    <mergeCell ref="E21:F21"/>
    <mergeCell ref="A38:C38"/>
    <mergeCell ref="A37:C37"/>
    <mergeCell ref="B30:C30"/>
    <mergeCell ref="E30:F30"/>
    <mergeCell ref="E31:F31"/>
    <mergeCell ref="E34:F34"/>
    <mergeCell ref="E33:F33"/>
    <mergeCell ref="A31:C33"/>
    <mergeCell ref="A34:C35"/>
    <mergeCell ref="E32:F32"/>
    <mergeCell ref="E35:F35"/>
    <mergeCell ref="B22:C22"/>
    <mergeCell ref="K9:R9"/>
    <mergeCell ref="K11:U12"/>
    <mergeCell ref="K14:U15"/>
    <mergeCell ref="K17:U18"/>
    <mergeCell ref="B28:C28"/>
    <mergeCell ref="E28:F28"/>
    <mergeCell ref="B15:C15"/>
    <mergeCell ref="E23:F23"/>
    <mergeCell ref="B24:C24"/>
    <mergeCell ref="E24:F24"/>
    <mergeCell ref="E22:F22"/>
    <mergeCell ref="B23:C23"/>
    <mergeCell ref="E15:F15"/>
    <mergeCell ref="B16:C16"/>
    <mergeCell ref="B17:C17"/>
    <mergeCell ref="E17:F17"/>
    <mergeCell ref="B20:C20"/>
    <mergeCell ref="E20:F20"/>
    <mergeCell ref="K20:U21"/>
    <mergeCell ref="K22:U23"/>
    <mergeCell ref="K24:U25"/>
  </mergeCells>
  <phoneticPr fontId="3"/>
  <dataValidations count="1">
    <dataValidation type="list" allowBlank="1" showInputMessage="1" showErrorMessage="1" sqref="H12:H35" xr:uid="{00000000-0002-0000-0200-000000000000}">
      <formula1>",①,②,③,1,2,3,1（追）,2（追）,3（追）"</formula1>
    </dataValidation>
  </dataValidations>
  <printOptions horizontalCentered="1"/>
  <pageMargins left="0.59055118110236227" right="0.59055118110236227" top="0.78740157480314965" bottom="0.59055118110236227" header="0.51181102362204722" footer="0.51181102362204722"/>
  <pageSetup paperSize="9" scale="65" orientation="portrait" r:id="rId1"/>
  <headerFooter alignWithMargins="0"/>
  <colBreaks count="1" manualBreakCount="1">
    <brk id="8" max="38"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0000"/>
    <pageSetUpPr fitToPage="1"/>
  </sheetPr>
  <dimension ref="A1:U77"/>
  <sheetViews>
    <sheetView view="pageBreakPreview" zoomScale="60" zoomScaleNormal="80" workbookViewId="0">
      <selection activeCell="D12" sqref="D12"/>
    </sheetView>
  </sheetViews>
  <sheetFormatPr defaultColWidth="9" defaultRowHeight="15.75"/>
  <cols>
    <col min="1" max="3" width="6.375" style="25" customWidth="1"/>
    <col min="4" max="4" width="34.875" style="25" customWidth="1"/>
    <col min="5" max="5" width="6.75" style="25" customWidth="1"/>
    <col min="6" max="6" width="31.25" style="25" customWidth="1"/>
    <col min="7" max="7" width="38.75" style="25" customWidth="1"/>
    <col min="8" max="8" width="10.75" style="25" customWidth="1"/>
    <col min="9" max="10" width="7.625" style="25" customWidth="1"/>
    <col min="11" max="16384" width="9" style="25"/>
  </cols>
  <sheetData>
    <row r="1" spans="1:21" ht="27.75" customHeight="1" thickBot="1">
      <c r="A1" s="568" t="s">
        <v>99</v>
      </c>
      <c r="B1" s="569"/>
      <c r="H1" s="75" t="s">
        <v>1</v>
      </c>
    </row>
    <row r="2" spans="1:21" s="2" customFormat="1" ht="15" customHeight="1" thickBot="1">
      <c r="A2" s="77"/>
      <c r="B2" s="77"/>
      <c r="H2" s="79" t="s">
        <v>100</v>
      </c>
    </row>
    <row r="3" spans="1:21" ht="26.25" customHeight="1">
      <c r="A3" s="564" t="s">
        <v>217</v>
      </c>
      <c r="B3" s="564"/>
      <c r="C3" s="564"/>
      <c r="D3" s="564"/>
      <c r="E3" s="564"/>
      <c r="F3" s="564"/>
      <c r="G3" s="564"/>
      <c r="H3" s="562" t="str">
        <f>'様式１ '!$O$5</f>
        <v/>
      </c>
    </row>
    <row r="4" spans="1:21" ht="26.25" customHeight="1" thickBot="1">
      <c r="A4" s="564" t="s">
        <v>101</v>
      </c>
      <c r="B4" s="564"/>
      <c r="C4" s="564"/>
      <c r="D4" s="564"/>
      <c r="E4" s="564"/>
      <c r="F4" s="564"/>
      <c r="G4" s="564"/>
      <c r="H4" s="563"/>
    </row>
    <row r="5" spans="1:21" ht="26.25" customHeight="1">
      <c r="A5" s="564" t="s">
        <v>102</v>
      </c>
      <c r="B5" s="564"/>
      <c r="C5" s="564"/>
      <c r="D5" s="564"/>
      <c r="E5" s="564"/>
      <c r="F5" s="564"/>
      <c r="G5" s="564"/>
      <c r="H5" s="564"/>
    </row>
    <row r="6" spans="1:21" ht="18" customHeight="1" thickBot="1"/>
    <row r="7" spans="1:21" s="27" customFormat="1" ht="39.75" customHeight="1" thickBot="1">
      <c r="A7" s="570" t="s">
        <v>103</v>
      </c>
      <c r="B7" s="571"/>
      <c r="C7" s="572"/>
      <c r="D7" s="26" t="str">
        <f>IF('様式１ '!H7="","",'様式１ '!H7)</f>
        <v/>
      </c>
      <c r="F7" s="127" t="s">
        <v>104</v>
      </c>
      <c r="G7" s="26" t="str">
        <f>IF('様式１ '!B15="","",'様式１ '!B15)</f>
        <v/>
      </c>
    </row>
    <row r="8" spans="1:21" s="27" customFormat="1" ht="18" customHeight="1" thickBot="1"/>
    <row r="9" spans="1:21" s="27" customFormat="1" ht="39.75" customHeight="1" thickBot="1">
      <c r="A9" s="574" t="s">
        <v>105</v>
      </c>
      <c r="B9" s="575"/>
      <c r="C9" s="575"/>
      <c r="D9" s="26" t="s">
        <v>131</v>
      </c>
      <c r="E9" s="28"/>
      <c r="F9" s="135" t="s">
        <v>107</v>
      </c>
      <c r="G9" s="26" t="s">
        <v>108</v>
      </c>
      <c r="H9" s="29"/>
      <c r="J9" s="3"/>
      <c r="K9" s="430" t="s">
        <v>109</v>
      </c>
      <c r="L9" s="430"/>
      <c r="M9" s="430"/>
      <c r="N9" s="430"/>
      <c r="O9" s="430"/>
      <c r="P9" s="430"/>
      <c r="Q9" s="430"/>
      <c r="R9" s="430"/>
      <c r="S9" s="3"/>
      <c r="T9" s="3"/>
      <c r="U9" s="3"/>
    </row>
    <row r="10" spans="1:21" s="27" customFormat="1" ht="18" customHeight="1" thickBot="1">
      <c r="J10" s="3"/>
      <c r="K10" s="3"/>
      <c r="L10" s="3"/>
      <c r="M10" s="3"/>
      <c r="N10" s="3"/>
      <c r="O10" s="3"/>
      <c r="P10" s="3"/>
      <c r="Q10" s="3"/>
      <c r="R10" s="3"/>
      <c r="S10" s="3"/>
      <c r="T10" s="3"/>
      <c r="U10" s="3"/>
    </row>
    <row r="11" spans="1:21" s="27" customFormat="1" ht="35.25" customHeight="1" thickBot="1">
      <c r="A11" s="30" t="s">
        <v>110</v>
      </c>
      <c r="B11" s="565" t="s">
        <v>111</v>
      </c>
      <c r="C11" s="566"/>
      <c r="D11" s="31" t="s">
        <v>112</v>
      </c>
      <c r="E11" s="567" t="s">
        <v>113</v>
      </c>
      <c r="F11" s="567"/>
      <c r="G11" s="31" t="s">
        <v>114</v>
      </c>
      <c r="H11" s="32" t="s">
        <v>115</v>
      </c>
      <c r="J11" s="100" t="s">
        <v>81</v>
      </c>
      <c r="K11" s="429" t="s">
        <v>116</v>
      </c>
      <c r="L11" s="429"/>
      <c r="M11" s="429"/>
      <c r="N11" s="429"/>
      <c r="O11" s="429"/>
      <c r="P11" s="429"/>
      <c r="Q11" s="429"/>
      <c r="R11" s="429"/>
      <c r="S11" s="429"/>
      <c r="T11" s="429"/>
      <c r="U11" s="429"/>
    </row>
    <row r="12" spans="1:21" s="27" customFormat="1" ht="35.25" customHeight="1">
      <c r="A12" s="584" t="s">
        <v>233</v>
      </c>
      <c r="B12" s="578"/>
      <c r="C12" s="579"/>
      <c r="D12" s="145"/>
      <c r="E12" s="580" t="str">
        <f>IFERROR(VLOOKUP($D12,リスト!$A$2:$I$1992,4,FALSE),"")</f>
        <v/>
      </c>
      <c r="F12" s="581"/>
      <c r="G12" s="195" t="str">
        <f>IFERROR(VLOOKUP($D12,リスト!$A$2:$I$1992,7,FALSE),"")</f>
        <v/>
      </c>
      <c r="H12" s="212" t="str">
        <f>IFERROR(VLOOKUP($D12,リスト!$A$2:$I$1992,9,FALSE),"")</f>
        <v/>
      </c>
      <c r="J12" s="3"/>
      <c r="K12" s="429"/>
      <c r="L12" s="429"/>
      <c r="M12" s="429"/>
      <c r="N12" s="429"/>
      <c r="O12" s="429"/>
      <c r="P12" s="429"/>
      <c r="Q12" s="429"/>
      <c r="R12" s="429"/>
      <c r="S12" s="429"/>
      <c r="T12" s="429"/>
      <c r="U12" s="429"/>
    </row>
    <row r="13" spans="1:21" s="27" customFormat="1" ht="35.25" customHeight="1">
      <c r="A13" s="585"/>
      <c r="B13" s="582"/>
      <c r="C13" s="583"/>
      <c r="D13" s="146"/>
      <c r="E13" s="576" t="str">
        <f>IFERROR(VLOOKUP($D13,リスト!$A$2:$I$1992,4,FALSE),"")</f>
        <v/>
      </c>
      <c r="F13" s="577"/>
      <c r="G13" s="196" t="str">
        <f>IFERROR(VLOOKUP($D13,リスト!$A$2:$I$1992,7,FALSE),"")</f>
        <v/>
      </c>
      <c r="H13" s="213" t="str">
        <f>IFERROR(VLOOKUP($D13,リスト!$A$2:$I$1992,9,FALSE),"")</f>
        <v/>
      </c>
      <c r="J13" s="3"/>
      <c r="K13" s="3"/>
      <c r="L13" s="3"/>
      <c r="M13" s="3"/>
      <c r="N13" s="3"/>
      <c r="O13" s="3"/>
      <c r="P13" s="3"/>
      <c r="Q13" s="3"/>
      <c r="R13" s="3"/>
      <c r="S13" s="3"/>
      <c r="T13" s="3"/>
      <c r="U13" s="3"/>
    </row>
    <row r="14" spans="1:21" s="27" customFormat="1" ht="35.25" customHeight="1">
      <c r="A14" s="585"/>
      <c r="B14" s="573"/>
      <c r="C14" s="573"/>
      <c r="D14" s="181"/>
      <c r="E14" s="576" t="str">
        <f>IFERROR(VLOOKUP($D14,リスト!$A$2:$I$1992,4,FALSE),"")</f>
        <v/>
      </c>
      <c r="F14" s="577"/>
      <c r="G14" s="196" t="str">
        <f>IFERROR(VLOOKUP($D14,リスト!$A$2:$I$1992,7,FALSE),"")</f>
        <v/>
      </c>
      <c r="H14" s="213" t="str">
        <f>IFERROR(VLOOKUP($D14,リスト!$A$2:$I$1992,9,FALSE),"")</f>
        <v/>
      </c>
      <c r="J14" s="101" t="s">
        <v>13</v>
      </c>
      <c r="K14" s="429" t="s">
        <v>118</v>
      </c>
      <c r="L14" s="429"/>
      <c r="M14" s="429"/>
      <c r="N14" s="429"/>
      <c r="O14" s="429"/>
      <c r="P14" s="429"/>
      <c r="Q14" s="429"/>
      <c r="R14" s="429"/>
      <c r="S14" s="429"/>
      <c r="T14" s="429"/>
      <c r="U14" s="429"/>
    </row>
    <row r="15" spans="1:21" s="27" customFormat="1" ht="35.25" customHeight="1">
      <c r="A15" s="585"/>
      <c r="B15" s="582"/>
      <c r="C15" s="583"/>
      <c r="D15" s="146"/>
      <c r="E15" s="576" t="str">
        <f>IFERROR(VLOOKUP($D15,リスト!$A$2:$I$1992,4,FALSE),"")</f>
        <v/>
      </c>
      <c r="F15" s="577"/>
      <c r="G15" s="196" t="str">
        <f>IFERROR(VLOOKUP($D15,リスト!$A$2:$I$1992,7,FALSE),"")</f>
        <v/>
      </c>
      <c r="H15" s="213" t="str">
        <f>IFERROR(VLOOKUP($D15,リスト!$A$2:$I$1992,9,FALSE),"")</f>
        <v/>
      </c>
      <c r="J15" s="3"/>
      <c r="K15" s="429"/>
      <c r="L15" s="429"/>
      <c r="M15" s="429"/>
      <c r="N15" s="429"/>
      <c r="O15" s="429"/>
      <c r="P15" s="429"/>
      <c r="Q15" s="429"/>
      <c r="R15" s="429"/>
      <c r="S15" s="429"/>
      <c r="T15" s="429"/>
      <c r="U15" s="429"/>
    </row>
    <row r="16" spans="1:21" s="27" customFormat="1" ht="35.25" customHeight="1">
      <c r="A16" s="585"/>
      <c r="B16" s="582"/>
      <c r="C16" s="583"/>
      <c r="D16" s="146"/>
      <c r="E16" s="576" t="str">
        <f>IFERROR(VLOOKUP($D16,リスト!$A$2:$I$1992,4,FALSE),"")</f>
        <v/>
      </c>
      <c r="F16" s="577"/>
      <c r="G16" s="196" t="str">
        <f>IFERROR(VLOOKUP($D16,リスト!$A$2:$I$1992,7,FALSE),"")</f>
        <v/>
      </c>
      <c r="H16" s="213" t="str">
        <f>IFERROR(VLOOKUP($D16,リスト!$A$2:$I$1992,9,FALSE),"")</f>
        <v/>
      </c>
      <c r="J16" s="3"/>
    </row>
    <row r="17" spans="1:21" s="27" customFormat="1" ht="35.25" customHeight="1" thickBot="1">
      <c r="A17" s="586"/>
      <c r="B17" s="587"/>
      <c r="C17" s="587"/>
      <c r="D17" s="147"/>
      <c r="E17" s="588" t="str">
        <f>IFERROR(VLOOKUP($D17,リスト!$A$2:$I$1992,4,FALSE),"")</f>
        <v/>
      </c>
      <c r="F17" s="589"/>
      <c r="G17" s="197" t="str">
        <f>IFERROR(VLOOKUP($D17,リスト!$A$2:$I$1992,7,FALSE),"")</f>
        <v/>
      </c>
      <c r="H17" s="215" t="str">
        <f>IFERROR(VLOOKUP($D17,リスト!$A$2:$I$1992,9,FALSE),"")</f>
        <v/>
      </c>
      <c r="J17" s="101" t="s">
        <v>19</v>
      </c>
      <c r="K17" s="429" t="s">
        <v>120</v>
      </c>
      <c r="L17" s="429"/>
      <c r="M17" s="429"/>
      <c r="N17" s="429"/>
      <c r="O17" s="429"/>
      <c r="P17" s="429"/>
      <c r="Q17" s="429"/>
      <c r="R17" s="429"/>
      <c r="S17" s="429"/>
      <c r="T17" s="429"/>
      <c r="U17" s="429"/>
    </row>
    <row r="18" spans="1:21" s="27" customFormat="1" ht="35.25" customHeight="1">
      <c r="A18" s="584" t="s">
        <v>234</v>
      </c>
      <c r="B18" s="578"/>
      <c r="C18" s="579"/>
      <c r="D18" s="145"/>
      <c r="E18" s="590" t="str">
        <f>IFERROR(VLOOKUP($D18,リスト!$A$2:$I$1992,4,FALSE),"")</f>
        <v/>
      </c>
      <c r="F18" s="591"/>
      <c r="G18" s="220" t="str">
        <f>IFERROR(VLOOKUP($D18,リスト!$A$2:$I$1992,7,FALSE),"")</f>
        <v/>
      </c>
      <c r="H18" s="221" t="str">
        <f>IFERROR(VLOOKUP($D18,リスト!$A$2:$I$1992,9,FALSE),"")</f>
        <v/>
      </c>
      <c r="J18" s="3"/>
      <c r="K18" s="429"/>
      <c r="L18" s="429"/>
      <c r="M18" s="429"/>
      <c r="N18" s="429"/>
      <c r="O18" s="429"/>
      <c r="P18" s="429"/>
      <c r="Q18" s="429"/>
      <c r="R18" s="429"/>
      <c r="S18" s="429"/>
      <c r="T18" s="429"/>
      <c r="U18" s="429"/>
    </row>
    <row r="19" spans="1:21" s="27" customFormat="1" ht="35.25" customHeight="1">
      <c r="A19" s="585"/>
      <c r="B19" s="582"/>
      <c r="C19" s="583"/>
      <c r="D19" s="146"/>
      <c r="E19" s="576" t="str">
        <f>IFERROR(VLOOKUP($D19,リスト!$A$2:$I$1992,4,FALSE),"")</f>
        <v/>
      </c>
      <c r="F19" s="577"/>
      <c r="G19" s="196" t="str">
        <f>IFERROR(VLOOKUP($D19,リスト!$A$2:$I$1992,7,FALSE),"")</f>
        <v/>
      </c>
      <c r="H19" s="222" t="str">
        <f>IFERROR(VLOOKUP($D19,リスト!$A$2:$I$1992,9,FALSE),"")</f>
        <v/>
      </c>
      <c r="J19" s="101"/>
    </row>
    <row r="20" spans="1:21" s="27" customFormat="1" ht="35.25" customHeight="1">
      <c r="A20" s="585"/>
      <c r="B20" s="582"/>
      <c r="C20" s="583"/>
      <c r="D20" s="181"/>
      <c r="E20" s="576" t="str">
        <f>IFERROR(VLOOKUP($D20,リスト!$A$2:$I$1992,4,FALSE),"")</f>
        <v/>
      </c>
      <c r="F20" s="577"/>
      <c r="G20" s="196" t="str">
        <f>IFERROR(VLOOKUP($D20,リスト!$A$2:$I$1992,7,FALSE),"")</f>
        <v/>
      </c>
      <c r="H20" s="222" t="str">
        <f>IFERROR(VLOOKUP($D20,リスト!$A$2:$I$1992,9,FALSE),"")</f>
        <v/>
      </c>
      <c r="J20" s="101"/>
      <c r="K20" s="429" t="s">
        <v>122</v>
      </c>
      <c r="L20" s="429"/>
      <c r="M20" s="429"/>
      <c r="N20" s="429"/>
      <c r="O20" s="429"/>
      <c r="P20" s="429"/>
      <c r="Q20" s="429"/>
      <c r="R20" s="429"/>
      <c r="S20" s="429"/>
      <c r="T20" s="429"/>
      <c r="U20" s="429"/>
    </row>
    <row r="21" spans="1:21" s="27" customFormat="1" ht="35.25" customHeight="1">
      <c r="A21" s="585"/>
      <c r="B21" s="613"/>
      <c r="C21" s="614"/>
      <c r="D21" s="181"/>
      <c r="E21" s="576" t="str">
        <f>IFERROR(VLOOKUP($D21,リスト!$A$2:$I$1992,4,FALSE),"")</f>
        <v/>
      </c>
      <c r="F21" s="577"/>
      <c r="G21" s="196" t="str">
        <f>IFERROR(VLOOKUP($D21,リスト!$A$2:$I$1992,7,FALSE),"")</f>
        <v/>
      </c>
      <c r="H21" s="222" t="str">
        <f>IFERROR(VLOOKUP($D21,リスト!$A$2:$I$1992,9,FALSE),"")</f>
        <v/>
      </c>
      <c r="J21" s="101" t="s">
        <v>23</v>
      </c>
      <c r="K21" s="429"/>
      <c r="L21" s="429"/>
      <c r="M21" s="429"/>
      <c r="N21" s="429"/>
      <c r="O21" s="429"/>
      <c r="P21" s="429"/>
      <c r="Q21" s="429"/>
      <c r="R21" s="429"/>
      <c r="S21" s="429"/>
      <c r="T21" s="429"/>
      <c r="U21" s="429"/>
    </row>
    <row r="22" spans="1:21" s="27" customFormat="1" ht="35.25" customHeight="1">
      <c r="A22" s="585"/>
      <c r="B22" s="582"/>
      <c r="C22" s="583"/>
      <c r="D22" s="146"/>
      <c r="E22" s="576" t="str">
        <f>IFERROR(VLOOKUP($D22,リスト!$A$2:$I$1992,4,FALSE),"")</f>
        <v/>
      </c>
      <c r="F22" s="577"/>
      <c r="G22" s="196" t="str">
        <f>IFERROR(VLOOKUP($D22,リスト!$A$2:$I$1992,7,FALSE),"")</f>
        <v/>
      </c>
      <c r="H22" s="222" t="str">
        <f>IFERROR(VLOOKUP($D22,リスト!$A$2:$I$1992,9,FALSE),"")</f>
        <v/>
      </c>
      <c r="J22" s="3"/>
      <c r="K22" s="429" t="s">
        <v>124</v>
      </c>
      <c r="L22" s="429"/>
      <c r="M22" s="429"/>
      <c r="N22" s="429"/>
      <c r="O22" s="429"/>
      <c r="P22" s="429"/>
      <c r="Q22" s="429"/>
      <c r="R22" s="429"/>
      <c r="S22" s="429"/>
      <c r="T22" s="429"/>
      <c r="U22" s="429"/>
    </row>
    <row r="23" spans="1:21" s="27" customFormat="1" ht="35.25" customHeight="1">
      <c r="A23" s="585"/>
      <c r="B23" s="582"/>
      <c r="C23" s="583"/>
      <c r="D23" s="146"/>
      <c r="E23" s="576" t="str">
        <f>IFERROR(VLOOKUP($D23,リスト!$A$2:$I$1992,4,FALSE),"")</f>
        <v/>
      </c>
      <c r="F23" s="577"/>
      <c r="G23" s="196" t="str">
        <f>IFERROR(VLOOKUP($D23,リスト!$A$2:$I$1992,7,FALSE),"")</f>
        <v/>
      </c>
      <c r="H23" s="222" t="str">
        <f>IFERROR(VLOOKUP($D23,リスト!$A$2:$I$1992,9,FALSE),"")</f>
        <v/>
      </c>
      <c r="J23" s="101" t="s">
        <v>30</v>
      </c>
      <c r="K23" s="429"/>
      <c r="L23" s="429"/>
      <c r="M23" s="429"/>
      <c r="N23" s="429"/>
      <c r="O23" s="429"/>
      <c r="P23" s="429"/>
      <c r="Q23" s="429"/>
      <c r="R23" s="429"/>
      <c r="S23" s="429"/>
      <c r="T23" s="429"/>
      <c r="U23" s="429"/>
    </row>
    <row r="24" spans="1:21" s="27" customFormat="1" ht="35.25" customHeight="1" thickBot="1">
      <c r="A24" s="586"/>
      <c r="B24" s="603"/>
      <c r="C24" s="604"/>
      <c r="D24" s="147"/>
      <c r="E24" s="580" t="str">
        <f>IFERROR(VLOOKUP($D24,リスト!$A$2:$I$1992,4,FALSE),"")</f>
        <v/>
      </c>
      <c r="F24" s="581"/>
      <c r="G24" s="223" t="str">
        <f>IFERROR(VLOOKUP($D24,リスト!$A$2:$I$1992,7,FALSE),"")</f>
        <v/>
      </c>
      <c r="H24" s="224" t="str">
        <f>IFERROR(VLOOKUP($D24,リスト!$A$2:$I$1992,9,FALSE),"")</f>
        <v/>
      </c>
      <c r="J24" s="3"/>
      <c r="K24" s="429" t="s">
        <v>125</v>
      </c>
      <c r="L24" s="429"/>
      <c r="M24" s="429"/>
      <c r="N24" s="429"/>
      <c r="O24" s="429"/>
      <c r="P24" s="429"/>
      <c r="Q24" s="429"/>
      <c r="R24" s="429"/>
      <c r="S24" s="429"/>
      <c r="T24" s="429"/>
      <c r="U24" s="429"/>
    </row>
    <row r="25" spans="1:21" s="27" customFormat="1" ht="35.25" customHeight="1">
      <c r="A25" s="584" t="s">
        <v>235</v>
      </c>
      <c r="B25" s="578"/>
      <c r="C25" s="579"/>
      <c r="D25" s="145"/>
      <c r="E25" s="592" t="str">
        <f>IFERROR(VLOOKUP($D25,リスト!$A$2:$I$1992,4,FALSE),"")</f>
        <v/>
      </c>
      <c r="F25" s="593"/>
      <c r="G25" s="219" t="str">
        <f>IFERROR(VLOOKUP($D25,リスト!$A$2:$I$1992,7,FALSE),"")</f>
        <v/>
      </c>
      <c r="H25" s="221" t="str">
        <f>IFERROR(VLOOKUP($D25,リスト!$A$2:$I$1992,9,FALSE),"")</f>
        <v/>
      </c>
      <c r="J25" s="101" t="s">
        <v>46</v>
      </c>
      <c r="K25" s="429"/>
      <c r="L25" s="429"/>
      <c r="M25" s="429"/>
      <c r="N25" s="429"/>
      <c r="O25" s="429"/>
      <c r="P25" s="429"/>
      <c r="Q25" s="429"/>
      <c r="R25" s="429"/>
      <c r="S25" s="429"/>
      <c r="T25" s="429"/>
      <c r="U25" s="429"/>
    </row>
    <row r="26" spans="1:21" s="27" customFormat="1" ht="35.25" customHeight="1">
      <c r="A26" s="585"/>
      <c r="B26" s="582"/>
      <c r="C26" s="583"/>
      <c r="D26" s="146"/>
      <c r="E26" s="576" t="str">
        <f>IFERROR(VLOOKUP($D26,リスト!$A$2:$I$1992,4,FALSE),"")</f>
        <v/>
      </c>
      <c r="F26" s="577"/>
      <c r="G26" s="196" t="str">
        <f>IFERROR(VLOOKUP($D26,リスト!$A$2:$I$1992,7,FALSE),"")</f>
        <v/>
      </c>
      <c r="H26" s="222" t="str">
        <f>IFERROR(VLOOKUP($D26,リスト!$A$2:$I$1992,9,FALSE),"")</f>
        <v/>
      </c>
      <c r="J26" s="3"/>
    </row>
    <row r="27" spans="1:21" s="27" customFormat="1" ht="35.25" customHeight="1">
      <c r="A27" s="585"/>
      <c r="B27" s="613"/>
      <c r="C27" s="614"/>
      <c r="D27" s="181"/>
      <c r="E27" s="576" t="str">
        <f>IFERROR(VLOOKUP($D27,リスト!$A$2:$I$1992,4,FALSE),"")</f>
        <v/>
      </c>
      <c r="F27" s="577"/>
      <c r="G27" s="196" t="str">
        <f>IFERROR(VLOOKUP($D27,リスト!$A$2:$I$1992,7,FALSE),"")</f>
        <v/>
      </c>
      <c r="H27" s="222" t="str">
        <f>IFERROR(VLOOKUP($D27,リスト!$A$2:$I$1992,9,FALSE),"")</f>
        <v/>
      </c>
      <c r="J27" s="101"/>
    </row>
    <row r="28" spans="1:21" s="27" customFormat="1" ht="35.25" customHeight="1">
      <c r="A28" s="585"/>
      <c r="B28" s="582"/>
      <c r="C28" s="583"/>
      <c r="D28" s="146"/>
      <c r="E28" s="576" t="str">
        <f>IFERROR(VLOOKUP($D28,リスト!$A$2:$I$1992,4,FALSE),"")</f>
        <v/>
      </c>
      <c r="F28" s="577"/>
      <c r="G28" s="196" t="str">
        <f>IFERROR(VLOOKUP($D28,リスト!$A$2:$I$1992,7,FALSE),"")</f>
        <v/>
      </c>
      <c r="H28" s="222" t="str">
        <f>IFERROR(VLOOKUP($D28,リスト!$A$2:$I$1992,9,FALSE),"")</f>
        <v/>
      </c>
      <c r="J28" s="3"/>
    </row>
    <row r="29" spans="1:21" s="27" customFormat="1" ht="35.25" customHeight="1">
      <c r="A29" s="585"/>
      <c r="B29" s="582"/>
      <c r="C29" s="583"/>
      <c r="D29" s="146"/>
      <c r="E29" s="576" t="str">
        <f>IFERROR(VLOOKUP($D29,リスト!$A$2:$I$1992,4,FALSE),"")</f>
        <v/>
      </c>
      <c r="F29" s="577"/>
      <c r="G29" s="196" t="str">
        <f>IFERROR(VLOOKUP($D29,リスト!$A$2:$I$1992,7,FALSE),"")</f>
        <v/>
      </c>
      <c r="H29" s="222" t="str">
        <f>IFERROR(VLOOKUP($D29,リスト!$A$2:$I$1992,9,FALSE),"")</f>
        <v/>
      </c>
    </row>
    <row r="30" spans="1:21" s="27" customFormat="1" ht="35.25" customHeight="1" thickBot="1">
      <c r="A30" s="586"/>
      <c r="B30" s="603"/>
      <c r="C30" s="604"/>
      <c r="D30" s="147"/>
      <c r="E30" s="588" t="str">
        <f>IFERROR(VLOOKUP($D30,リスト!$A$2:$I$1992,4,FALSE),"")</f>
        <v/>
      </c>
      <c r="F30" s="589"/>
      <c r="G30" s="197" t="str">
        <f>IFERROR(VLOOKUP($D30,リスト!$A$2:$I$1992,7,FALSE),"")</f>
        <v/>
      </c>
      <c r="H30" s="224" t="str">
        <f>IFERROR(VLOOKUP($D30,リスト!$A$2:$I$1992,9,FALSE),"")</f>
        <v/>
      </c>
    </row>
    <row r="31" spans="1:21" s="27" customFormat="1" ht="35.25" customHeight="1">
      <c r="A31" s="594" t="s">
        <v>126</v>
      </c>
      <c r="B31" s="595"/>
      <c r="C31" s="596"/>
      <c r="D31" s="145"/>
      <c r="E31" s="605" t="str">
        <f>IFERROR(VLOOKUP($D31,リスト!$A$2:$I$1992,4,FALSE),"")</f>
        <v/>
      </c>
      <c r="F31" s="606"/>
      <c r="G31" s="198" t="str">
        <f>IFERROR(VLOOKUP($D31,リスト!$A$2:$I$1992,7,FALSE),"")</f>
        <v/>
      </c>
      <c r="H31" s="221" t="str">
        <f>IFERROR(VLOOKUP($D31,リスト!$A$2:$I$1992,9,FALSE),"")</f>
        <v/>
      </c>
    </row>
    <row r="32" spans="1:21" s="27" customFormat="1" ht="35.25" customHeight="1">
      <c r="A32" s="597"/>
      <c r="B32" s="598"/>
      <c r="C32" s="599"/>
      <c r="D32" s="146"/>
      <c r="E32" s="576" t="str">
        <f>IFERROR(VLOOKUP($D32,リスト!$A$2:$I$1992,4,FALSE),"")</f>
        <v/>
      </c>
      <c r="F32" s="577"/>
      <c r="G32" s="196" t="str">
        <f>IFERROR(VLOOKUP($D32,リスト!$A$2:$I$1992,7,FALSE),"")</f>
        <v/>
      </c>
      <c r="H32" s="222" t="str">
        <f>IFERROR(VLOOKUP($D32,リスト!$A$2:$I$1992,9,FALSE),"")</f>
        <v/>
      </c>
    </row>
    <row r="33" spans="1:9" s="27" customFormat="1" ht="35.25" customHeight="1" thickBot="1">
      <c r="A33" s="600"/>
      <c r="B33" s="601"/>
      <c r="C33" s="602"/>
      <c r="D33" s="147"/>
      <c r="E33" s="588" t="str">
        <f>IFERROR(VLOOKUP($D33,リスト!$A$2:$I$1992,4,FALSE),"")</f>
        <v/>
      </c>
      <c r="F33" s="589"/>
      <c r="G33" s="197" t="str">
        <f>IFERROR(VLOOKUP($D33,リスト!$A$2:$I$1992,7,FALSE),"")</f>
        <v/>
      </c>
      <c r="H33" s="224" t="str">
        <f>IFERROR(VLOOKUP($D33,リスト!$A$2:$I$1992,9,FALSE),"")</f>
        <v/>
      </c>
      <c r="I33" s="33"/>
    </row>
    <row r="34" spans="1:9" s="27" customFormat="1" ht="35.25" customHeight="1">
      <c r="A34" s="594" t="s">
        <v>127</v>
      </c>
      <c r="B34" s="595"/>
      <c r="C34" s="596"/>
      <c r="D34" s="148"/>
      <c r="E34" s="590" t="str">
        <f>IFERROR(VLOOKUP($D34,リスト!$A$2:$I$1992,4,FALSE),"")</f>
        <v/>
      </c>
      <c r="F34" s="591"/>
      <c r="G34" s="220" t="str">
        <f>IFERROR(VLOOKUP($D34,リスト!$A$2:$I$1992,7,FALSE),"")</f>
        <v/>
      </c>
      <c r="H34" s="225" t="str">
        <f>IFERROR(VLOOKUP($D34,リスト!$A$2:$I$1992,9,FALSE),"")</f>
        <v/>
      </c>
    </row>
    <row r="35" spans="1:9" s="27" customFormat="1" ht="35.25" customHeight="1" thickBot="1">
      <c r="A35" s="600"/>
      <c r="B35" s="601"/>
      <c r="C35" s="602"/>
      <c r="D35" s="147"/>
      <c r="E35" s="588" t="str">
        <f>IFERROR(VLOOKUP($D35,リスト!$A$2:$I$1992,4,FALSE),"")</f>
        <v/>
      </c>
      <c r="F35" s="589"/>
      <c r="G35" s="197" t="str">
        <f>IFERROR(VLOOKUP($D35,リスト!$A$2:$I$1992,7,FALSE),"")</f>
        <v/>
      </c>
      <c r="H35" s="226" t="str">
        <f>IFERROR(VLOOKUP($D35,リスト!$A$2:$I$1992,9,FALSE),"")</f>
        <v/>
      </c>
    </row>
    <row r="36" spans="1:9" s="27" customFormat="1" ht="13.5" customHeight="1" thickBot="1">
      <c r="A36" s="34"/>
      <c r="B36" s="34"/>
      <c r="C36" s="34"/>
      <c r="D36" s="35"/>
      <c r="E36" s="36"/>
      <c r="F36" s="36"/>
      <c r="G36" s="36"/>
      <c r="H36" s="35"/>
    </row>
    <row r="37" spans="1:9" s="27" customFormat="1" ht="34.5" customHeight="1">
      <c r="A37" s="610" t="s">
        <v>128</v>
      </c>
      <c r="B37" s="611"/>
      <c r="C37" s="612"/>
      <c r="D37" s="149"/>
      <c r="E37" s="37" t="s">
        <v>129</v>
      </c>
    </row>
    <row r="38" spans="1:9" s="27" customFormat="1" ht="34.5" customHeight="1" thickBot="1">
      <c r="A38" s="607" t="s">
        <v>130</v>
      </c>
      <c r="B38" s="608"/>
      <c r="C38" s="609"/>
      <c r="D38" s="150"/>
      <c r="E38" s="38" t="s">
        <v>129</v>
      </c>
    </row>
    <row r="39" spans="1:9" s="27" customFormat="1" ht="15.75" customHeight="1">
      <c r="A39" s="33"/>
      <c r="B39" s="25"/>
      <c r="C39" s="25"/>
      <c r="D39" s="33"/>
      <c r="E39" s="33"/>
    </row>
    <row r="40" spans="1:9" s="27" customFormat="1" ht="23.25" customHeight="1">
      <c r="A40" s="3" t="s">
        <v>216</v>
      </c>
    </row>
    <row r="41" spans="1:9" s="27" customFormat="1" ht="21" customHeight="1">
      <c r="A41" s="33"/>
    </row>
    <row r="42" spans="1:9" s="27" customFormat="1" ht="21" customHeight="1">
      <c r="A42" s="33"/>
    </row>
    <row r="43" spans="1:9" s="27" customFormat="1" ht="21" customHeight="1">
      <c r="A43" s="33"/>
    </row>
    <row r="44" spans="1:9" s="27" customFormat="1" ht="21" customHeight="1">
      <c r="A44" s="33"/>
      <c r="H44" s="39"/>
    </row>
    <row r="45" spans="1:9" s="27" customFormat="1" ht="21" customHeight="1">
      <c r="A45" s="33"/>
      <c r="B45" s="33"/>
      <c r="C45" s="39"/>
      <c r="D45" s="39"/>
      <c r="E45" s="39"/>
      <c r="F45" s="39"/>
      <c r="G45" s="39"/>
      <c r="H45" s="39"/>
    </row>
    <row r="46" spans="1:9" s="27" customFormat="1" ht="21" customHeight="1">
      <c r="A46" s="33"/>
      <c r="H46" s="39"/>
    </row>
    <row r="47" spans="1:9" s="27" customFormat="1" ht="21" customHeight="1">
      <c r="A47" s="33"/>
    </row>
    <row r="48" spans="1:9" s="27" customFormat="1" ht="20.25" customHeight="1">
      <c r="B48" s="33"/>
      <c r="C48" s="39"/>
      <c r="D48" s="39"/>
      <c r="E48" s="39"/>
      <c r="F48" s="39"/>
      <c r="G48" s="39"/>
      <c r="H48" s="39"/>
      <c r="I48" s="39"/>
    </row>
    <row r="49" s="27" customFormat="1" ht="13.5" customHeight="1"/>
    <row r="50" s="27" customFormat="1" ht="19.5"/>
    <row r="51" s="27" customFormat="1" ht="19.5"/>
    <row r="52" s="27" customFormat="1" ht="19.5"/>
    <row r="53" s="27" customFormat="1" ht="19.5"/>
    <row r="54" s="27" customFormat="1" ht="19.5"/>
    <row r="55" s="27" customFormat="1" ht="19.5"/>
    <row r="56" s="27" customFormat="1" ht="19.5"/>
    <row r="57" s="27" customFormat="1" ht="19.5"/>
    <row r="58" s="27" customFormat="1" ht="19.5"/>
    <row r="59" s="27" customFormat="1" ht="19.5"/>
    <row r="60" s="27" customFormat="1" ht="19.5"/>
    <row r="61" s="27" customFormat="1" ht="19.5"/>
    <row r="62" s="27" customFormat="1" ht="19.5"/>
    <row r="63" s="27" customFormat="1" ht="19.5"/>
    <row r="64" s="27" customFormat="1" ht="19.5"/>
    <row r="65" spans="10:21" s="27" customFormat="1" ht="19.5"/>
    <row r="66" spans="10:21" s="27" customFormat="1" ht="19.5"/>
    <row r="67" spans="10:21" s="27" customFormat="1" ht="19.5"/>
    <row r="68" spans="10:21" s="27" customFormat="1" ht="19.5"/>
    <row r="69" spans="10:21" s="27" customFormat="1" ht="19.5">
      <c r="K69" s="25"/>
      <c r="L69" s="25"/>
      <c r="M69" s="25"/>
      <c r="N69" s="25"/>
      <c r="O69" s="25"/>
      <c r="P69" s="25"/>
      <c r="Q69" s="25"/>
      <c r="R69" s="25"/>
      <c r="S69" s="25"/>
      <c r="T69" s="25"/>
      <c r="U69" s="25"/>
    </row>
    <row r="70" spans="10:21" s="27" customFormat="1" ht="19.5">
      <c r="K70" s="25"/>
      <c r="L70" s="25"/>
      <c r="M70" s="25"/>
      <c r="N70" s="25"/>
      <c r="O70" s="25"/>
      <c r="P70" s="25"/>
      <c r="Q70" s="25"/>
      <c r="R70" s="25"/>
      <c r="S70" s="25"/>
      <c r="T70" s="25"/>
      <c r="U70" s="25"/>
    </row>
    <row r="71" spans="10:21" s="27" customFormat="1" ht="19.5">
      <c r="K71" s="25"/>
      <c r="L71" s="25"/>
      <c r="M71" s="25"/>
      <c r="N71" s="25"/>
      <c r="O71" s="25"/>
      <c r="P71" s="25"/>
      <c r="Q71" s="25"/>
      <c r="R71" s="25"/>
      <c r="S71" s="25"/>
      <c r="T71" s="25"/>
      <c r="U71" s="25"/>
    </row>
    <row r="72" spans="10:21" s="27" customFormat="1" ht="19.5">
      <c r="K72" s="25"/>
      <c r="L72" s="25"/>
      <c r="M72" s="25"/>
      <c r="N72" s="25"/>
      <c r="O72" s="25"/>
      <c r="P72" s="25"/>
      <c r="Q72" s="25"/>
      <c r="R72" s="25"/>
      <c r="S72" s="25"/>
      <c r="T72" s="25"/>
      <c r="U72" s="25"/>
    </row>
    <row r="73" spans="10:21" s="27" customFormat="1" ht="19.5">
      <c r="K73" s="25"/>
      <c r="L73" s="25"/>
      <c r="M73" s="25"/>
      <c r="N73" s="25"/>
      <c r="O73" s="25"/>
      <c r="P73" s="25"/>
      <c r="Q73" s="25"/>
      <c r="R73" s="25"/>
      <c r="S73" s="25"/>
      <c r="T73" s="25"/>
      <c r="U73" s="25"/>
    </row>
    <row r="74" spans="10:21" s="27" customFormat="1" ht="19.5">
      <c r="K74" s="25"/>
      <c r="L74" s="25"/>
      <c r="M74" s="25"/>
      <c r="N74" s="25"/>
      <c r="O74" s="25"/>
      <c r="P74" s="25"/>
      <c r="Q74" s="25"/>
      <c r="R74" s="25"/>
      <c r="S74" s="25"/>
      <c r="T74" s="25"/>
      <c r="U74" s="25"/>
    </row>
    <row r="75" spans="10:21" s="27" customFormat="1" ht="19.5">
      <c r="K75" s="25"/>
      <c r="L75" s="25"/>
      <c r="M75" s="25"/>
      <c r="N75" s="25"/>
      <c r="O75" s="25"/>
      <c r="P75" s="25"/>
      <c r="Q75" s="25"/>
      <c r="R75" s="25"/>
      <c r="S75" s="25"/>
      <c r="T75" s="25"/>
      <c r="U75" s="25"/>
    </row>
    <row r="76" spans="10:21" s="27" customFormat="1" ht="19.5">
      <c r="J76" s="25"/>
      <c r="K76" s="25"/>
      <c r="L76" s="25"/>
      <c r="M76" s="25"/>
      <c r="N76" s="25"/>
      <c r="O76" s="25"/>
      <c r="P76" s="25"/>
      <c r="Q76" s="25"/>
      <c r="R76" s="25"/>
      <c r="S76" s="25"/>
      <c r="T76" s="25"/>
      <c r="U76" s="25"/>
    </row>
    <row r="77" spans="10:21" s="27" customFormat="1" ht="19.5">
      <c r="J77" s="25"/>
      <c r="K77" s="25"/>
      <c r="L77" s="25"/>
      <c r="M77" s="25"/>
      <c r="N77" s="25"/>
      <c r="O77" s="25"/>
      <c r="P77" s="25"/>
      <c r="Q77" s="25"/>
      <c r="R77" s="25"/>
      <c r="S77" s="25"/>
      <c r="T77" s="25"/>
      <c r="U77" s="25"/>
    </row>
  </sheetData>
  <sheetProtection algorithmName="SHA-512" hashValue="QQve/4w/0uy9A8vz5TW55S6I90QvcgOCfrvOdB0dVp4cM2ZeQQga2X96Fu1gOwDNOP4+bl2RtJ7+DGNRM8HR3Q==" saltValue="LTSOALCvy8DRIdVRuA6G1A==" spinCount="100000" sheet="1" objects="1" scenarios="1"/>
  <customSheetViews>
    <customSheetView guid="{9A5863B9-DBD9-4085-93B2-EF35A8EF7430}" scale="80" topLeftCell="A5">
      <selection activeCell="D12" sqref="D12:D34"/>
      <pageMargins left="0" right="0" top="0" bottom="0" header="0" footer="0"/>
      <printOptions horizontalCentered="1"/>
      <pageSetup paperSize="9" scale="60" orientation="portrait"/>
      <headerFooter alignWithMargins="0"/>
    </customSheetView>
  </customSheetViews>
  <mergeCells count="66">
    <mergeCell ref="A18:A24"/>
    <mergeCell ref="A25:A30"/>
    <mergeCell ref="A38:C38"/>
    <mergeCell ref="A37:C37"/>
    <mergeCell ref="B22:C22"/>
    <mergeCell ref="B23:C23"/>
    <mergeCell ref="B18:C18"/>
    <mergeCell ref="B19:C19"/>
    <mergeCell ref="B21:C21"/>
    <mergeCell ref="B27:C27"/>
    <mergeCell ref="B26:C26"/>
    <mergeCell ref="B28:C28"/>
    <mergeCell ref="B25:C25"/>
    <mergeCell ref="B24:C24"/>
    <mergeCell ref="B20:C20"/>
    <mergeCell ref="E30:F30"/>
    <mergeCell ref="A31:C33"/>
    <mergeCell ref="A34:C35"/>
    <mergeCell ref="E32:F32"/>
    <mergeCell ref="B29:C29"/>
    <mergeCell ref="B30:C30"/>
    <mergeCell ref="E35:F35"/>
    <mergeCell ref="E31:F31"/>
    <mergeCell ref="E34:F34"/>
    <mergeCell ref="E33:F33"/>
    <mergeCell ref="E19:F19"/>
    <mergeCell ref="E21:F21"/>
    <mergeCell ref="E17:F17"/>
    <mergeCell ref="E22:F22"/>
    <mergeCell ref="E29:F29"/>
    <mergeCell ref="E23:F23"/>
    <mergeCell ref="E18:F18"/>
    <mergeCell ref="E27:F27"/>
    <mergeCell ref="E28:F28"/>
    <mergeCell ref="E26:F26"/>
    <mergeCell ref="E24:F24"/>
    <mergeCell ref="E25:F25"/>
    <mergeCell ref="E20:F20"/>
    <mergeCell ref="A1:B1"/>
    <mergeCell ref="A7:C7"/>
    <mergeCell ref="B14:C14"/>
    <mergeCell ref="A9:C9"/>
    <mergeCell ref="E14:F14"/>
    <mergeCell ref="B12:C12"/>
    <mergeCell ref="E12:F12"/>
    <mergeCell ref="B13:C13"/>
    <mergeCell ref="A12:A17"/>
    <mergeCell ref="B16:C16"/>
    <mergeCell ref="E16:F16"/>
    <mergeCell ref="B17:C17"/>
    <mergeCell ref="E13:F13"/>
    <mergeCell ref="B15:C15"/>
    <mergeCell ref="E15:F15"/>
    <mergeCell ref="H3:H4"/>
    <mergeCell ref="A4:G4"/>
    <mergeCell ref="A3:G3"/>
    <mergeCell ref="A5:H5"/>
    <mergeCell ref="B11:C11"/>
    <mergeCell ref="E11:F11"/>
    <mergeCell ref="K20:U21"/>
    <mergeCell ref="K22:U23"/>
    <mergeCell ref="K24:U25"/>
    <mergeCell ref="K9:R9"/>
    <mergeCell ref="K11:U12"/>
    <mergeCell ref="K14:U15"/>
    <mergeCell ref="K17:U18"/>
  </mergeCells>
  <phoneticPr fontId="3"/>
  <dataValidations count="1">
    <dataValidation type="list" allowBlank="1" showInputMessage="1" showErrorMessage="1" sqref="H12:H35" xr:uid="{0C0684DF-5DC9-42C8-BF8D-3211549774DD}">
      <formula1>",①,②,③,1,2,3,1（追）,2（追）,3（追）"</formula1>
    </dataValidation>
  </dataValidations>
  <printOptions horizontalCentered="1"/>
  <pageMargins left="0.59055118110236227" right="0.59055118110236227" top="0.78740157480314965" bottom="0.59055118110236227" header="0.51181102362204722" footer="0.51181102362204722"/>
  <pageSetup paperSize="9" scale="65" orientation="portrait" r:id="rId1"/>
  <headerFooter alignWithMargins="0"/>
  <colBreaks count="1" manualBreakCount="1">
    <brk id="8" max="38"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0C0"/>
    <pageSetUpPr fitToPage="1"/>
  </sheetPr>
  <dimension ref="A1:U77"/>
  <sheetViews>
    <sheetView view="pageBreakPreview" zoomScale="60" zoomScaleNormal="80" workbookViewId="0">
      <selection activeCell="G8" sqref="G8"/>
    </sheetView>
  </sheetViews>
  <sheetFormatPr defaultColWidth="9" defaultRowHeight="15.75"/>
  <cols>
    <col min="1" max="3" width="6.375" style="2" customWidth="1"/>
    <col min="4" max="4" width="34.875" style="2" customWidth="1"/>
    <col min="5" max="5" width="6.75" style="2" customWidth="1"/>
    <col min="6" max="6" width="31.25" style="2" customWidth="1"/>
    <col min="7" max="7" width="38.75" style="2" customWidth="1"/>
    <col min="8" max="8" width="10.75" style="2" customWidth="1"/>
    <col min="9" max="9" width="7.5" style="2" customWidth="1"/>
    <col min="10" max="10" width="7.5" style="25" customWidth="1"/>
    <col min="11" max="21" width="9" style="25"/>
    <col min="22" max="16384" width="9" style="2"/>
  </cols>
  <sheetData>
    <row r="1" spans="1:21" ht="27.75" customHeight="1" thickBot="1">
      <c r="A1" s="546" t="s">
        <v>99</v>
      </c>
      <c r="B1" s="547"/>
      <c r="H1" s="74" t="s">
        <v>1</v>
      </c>
    </row>
    <row r="2" spans="1:21" ht="15" customHeight="1" thickBot="1">
      <c r="A2" s="77"/>
      <c r="B2" s="77"/>
      <c r="H2" s="78" t="s">
        <v>100</v>
      </c>
      <c r="J2" s="2"/>
      <c r="K2" s="2"/>
      <c r="L2" s="2"/>
      <c r="M2" s="2"/>
      <c r="N2" s="2"/>
      <c r="O2" s="2"/>
      <c r="P2" s="2"/>
      <c r="Q2" s="2"/>
      <c r="R2" s="2"/>
      <c r="S2" s="2"/>
      <c r="T2" s="2"/>
      <c r="U2" s="2"/>
    </row>
    <row r="3" spans="1:21" ht="26.25" customHeight="1">
      <c r="A3" s="553" t="s">
        <v>217</v>
      </c>
      <c r="B3" s="553"/>
      <c r="C3" s="553"/>
      <c r="D3" s="553"/>
      <c r="E3" s="553"/>
      <c r="F3" s="553"/>
      <c r="G3" s="553"/>
      <c r="H3" s="554" t="str">
        <f>'様式１ '!$O$5</f>
        <v/>
      </c>
    </row>
    <row r="4" spans="1:21" ht="26.25" customHeight="1" thickBot="1">
      <c r="A4" s="553" t="s">
        <v>101</v>
      </c>
      <c r="B4" s="553"/>
      <c r="C4" s="553"/>
      <c r="D4" s="553"/>
      <c r="E4" s="553"/>
      <c r="F4" s="553"/>
      <c r="G4" s="553"/>
      <c r="H4" s="555"/>
    </row>
    <row r="5" spans="1:21" ht="26.25" customHeight="1">
      <c r="A5" s="553" t="s">
        <v>102</v>
      </c>
      <c r="B5" s="553"/>
      <c r="C5" s="553"/>
      <c r="D5" s="553"/>
      <c r="E5" s="553"/>
      <c r="F5" s="553"/>
      <c r="G5" s="553"/>
      <c r="H5" s="553"/>
    </row>
    <row r="6" spans="1:21" ht="18" customHeight="1" thickBot="1"/>
    <row r="7" spans="1:21" s="3" customFormat="1" ht="39.75" customHeight="1" thickBot="1">
      <c r="A7" s="548" t="s">
        <v>103</v>
      </c>
      <c r="B7" s="549"/>
      <c r="C7" s="550"/>
      <c r="D7" s="15" t="str">
        <f>IF('様式１ '!H7="","",'様式１ '!H7)</f>
        <v/>
      </c>
      <c r="F7" s="122" t="s">
        <v>104</v>
      </c>
      <c r="G7" s="15" t="str">
        <f>IF('様式１ '!B15="","",'様式１ '!B15)</f>
        <v/>
      </c>
      <c r="J7" s="27"/>
      <c r="K7" s="27"/>
      <c r="L7" s="27"/>
      <c r="M7" s="27"/>
      <c r="N7" s="27"/>
      <c r="O7" s="27"/>
      <c r="P7" s="27"/>
      <c r="Q7" s="27"/>
      <c r="R7" s="27"/>
      <c r="S7" s="27"/>
      <c r="T7" s="27"/>
      <c r="U7" s="27"/>
    </row>
    <row r="8" spans="1:21" s="3" customFormat="1" ht="18" customHeight="1" thickBot="1">
      <c r="J8" s="27"/>
      <c r="K8" s="27"/>
      <c r="L8" s="27"/>
      <c r="M8" s="27"/>
      <c r="N8" s="27"/>
      <c r="O8" s="27"/>
      <c r="P8" s="27"/>
      <c r="Q8" s="27"/>
      <c r="R8" s="27"/>
      <c r="S8" s="27"/>
      <c r="T8" s="27"/>
      <c r="U8" s="27"/>
    </row>
    <row r="9" spans="1:21" s="3" customFormat="1" ht="39.75" customHeight="1" thickBot="1">
      <c r="A9" s="551" t="s">
        <v>105</v>
      </c>
      <c r="B9" s="552"/>
      <c r="C9" s="552"/>
      <c r="D9" s="15" t="s">
        <v>106</v>
      </c>
      <c r="E9" s="16"/>
      <c r="F9" s="123" t="s">
        <v>107</v>
      </c>
      <c r="G9" s="15" t="s">
        <v>132</v>
      </c>
      <c r="H9" s="17"/>
      <c r="K9" s="430" t="s">
        <v>109</v>
      </c>
      <c r="L9" s="430"/>
      <c r="M9" s="430"/>
      <c r="N9" s="430"/>
      <c r="O9" s="430"/>
      <c r="P9" s="430"/>
      <c r="Q9" s="430"/>
      <c r="R9" s="430"/>
    </row>
    <row r="10" spans="1:21" s="3" customFormat="1" ht="18" customHeight="1" thickBot="1"/>
    <row r="11" spans="1:21" s="3" customFormat="1" ht="35.25" customHeight="1" thickBot="1">
      <c r="A11" s="18" t="s">
        <v>110</v>
      </c>
      <c r="B11" s="543" t="s">
        <v>111</v>
      </c>
      <c r="C11" s="544"/>
      <c r="D11" s="19" t="s">
        <v>112</v>
      </c>
      <c r="E11" s="545" t="s">
        <v>113</v>
      </c>
      <c r="F11" s="545"/>
      <c r="G11" s="19" t="s">
        <v>114</v>
      </c>
      <c r="H11" s="20" t="s">
        <v>115</v>
      </c>
      <c r="J11" s="100" t="s">
        <v>81</v>
      </c>
      <c r="K11" s="429" t="s">
        <v>116</v>
      </c>
      <c r="L11" s="429"/>
      <c r="M11" s="429"/>
      <c r="N11" s="429"/>
      <c r="O11" s="429"/>
      <c r="P11" s="429"/>
      <c r="Q11" s="429"/>
      <c r="R11" s="429"/>
      <c r="S11" s="429"/>
      <c r="T11" s="429"/>
      <c r="U11" s="429"/>
    </row>
    <row r="12" spans="1:21" s="3" customFormat="1" ht="35.25" customHeight="1">
      <c r="A12" s="556" t="s">
        <v>233</v>
      </c>
      <c r="B12" s="541"/>
      <c r="C12" s="542"/>
      <c r="D12" s="151"/>
      <c r="E12" s="518" t="str">
        <f>IFERROR(VLOOKUP($D12,リスト!$A$2:$I$1992,4,FALSE),"")</f>
        <v/>
      </c>
      <c r="F12" s="519"/>
      <c r="G12" s="85" t="str">
        <f>IFERROR(VLOOKUP($D12,リスト!$A$2:$I$1992,7,FALSE),"")</f>
        <v/>
      </c>
      <c r="H12" s="203" t="str">
        <f>IFERROR(VLOOKUP($D12,リスト!$A$2:$I$1992,9,FALSE),"")</f>
        <v/>
      </c>
      <c r="K12" s="429"/>
      <c r="L12" s="429"/>
      <c r="M12" s="429"/>
      <c r="N12" s="429"/>
      <c r="O12" s="429"/>
      <c r="P12" s="429"/>
      <c r="Q12" s="429"/>
      <c r="R12" s="429"/>
      <c r="S12" s="429"/>
      <c r="T12" s="429"/>
      <c r="U12" s="429"/>
    </row>
    <row r="13" spans="1:21" s="3" customFormat="1" ht="35.25" customHeight="1">
      <c r="A13" s="557"/>
      <c r="B13" s="514"/>
      <c r="C13" s="515"/>
      <c r="D13" s="152"/>
      <c r="E13" s="516" t="str">
        <f>IFERROR(VLOOKUP($D13,リスト!$A$2:$I$1992,4,FALSE),"")</f>
        <v/>
      </c>
      <c r="F13" s="517"/>
      <c r="G13" s="184" t="str">
        <f>IFERROR(VLOOKUP($D13,リスト!$A$2:$I$1992,7,FALSE),"")</f>
        <v/>
      </c>
      <c r="H13" s="204" t="str">
        <f>IFERROR(VLOOKUP($D13,リスト!$A$2:$I$1992,9,FALSE),"")</f>
        <v/>
      </c>
    </row>
    <row r="14" spans="1:21" s="3" customFormat="1" ht="35.25" customHeight="1">
      <c r="A14" s="557"/>
      <c r="B14" s="561"/>
      <c r="C14" s="561"/>
      <c r="D14" s="182"/>
      <c r="E14" s="516" t="str">
        <f>IFERROR(VLOOKUP($D14,リスト!$A$2:$I$1992,4,FALSE),"")</f>
        <v/>
      </c>
      <c r="F14" s="517"/>
      <c r="G14" s="184" t="str">
        <f>IFERROR(VLOOKUP($D14,リスト!$A$2:$I$1992,7,FALSE),"")</f>
        <v/>
      </c>
      <c r="H14" s="204" t="str">
        <f>IFERROR(VLOOKUP($D14,リスト!$A$2:$I$1992,9,FALSE),"")</f>
        <v/>
      </c>
      <c r="J14" s="101" t="s">
        <v>13</v>
      </c>
      <c r="K14" s="429" t="s">
        <v>118</v>
      </c>
      <c r="L14" s="429"/>
      <c r="M14" s="429"/>
      <c r="N14" s="429"/>
      <c r="O14" s="429"/>
      <c r="P14" s="429"/>
      <c r="Q14" s="429"/>
      <c r="R14" s="429"/>
      <c r="S14" s="429"/>
      <c r="T14" s="429"/>
      <c r="U14" s="429"/>
    </row>
    <row r="15" spans="1:21" s="3" customFormat="1" ht="35.25" customHeight="1">
      <c r="A15" s="557"/>
      <c r="B15" s="514"/>
      <c r="C15" s="515"/>
      <c r="D15" s="152"/>
      <c r="E15" s="516" t="str">
        <f>IFERROR(VLOOKUP($D15,リスト!$A$2:$I$1992,4,FALSE),"")</f>
        <v/>
      </c>
      <c r="F15" s="517"/>
      <c r="G15" s="184" t="str">
        <f>IFERROR(VLOOKUP($D15,リスト!$A$2:$I$1992,7,FALSE),"")</f>
        <v/>
      </c>
      <c r="H15" s="204" t="str">
        <f>IFERROR(VLOOKUP($D15,リスト!$A$2:$I$1992,9,FALSE),"")</f>
        <v/>
      </c>
      <c r="K15" s="429"/>
      <c r="L15" s="429"/>
      <c r="M15" s="429"/>
      <c r="N15" s="429"/>
      <c r="O15" s="429"/>
      <c r="P15" s="429"/>
      <c r="Q15" s="429"/>
      <c r="R15" s="429"/>
      <c r="S15" s="429"/>
      <c r="T15" s="429"/>
      <c r="U15" s="429"/>
    </row>
    <row r="16" spans="1:21" s="3" customFormat="1" ht="35.25" customHeight="1">
      <c r="A16" s="557"/>
      <c r="B16" s="514"/>
      <c r="C16" s="515"/>
      <c r="D16" s="152"/>
      <c r="E16" s="516" t="str">
        <f>IFERROR(VLOOKUP($D16,リスト!$A$2:$I$1992,4,FALSE),"")</f>
        <v/>
      </c>
      <c r="F16" s="517"/>
      <c r="G16" s="184" t="str">
        <f>IFERROR(VLOOKUP($D16,リスト!$A$2:$I$1992,7,FALSE),"")</f>
        <v/>
      </c>
      <c r="H16" s="204" t="str">
        <f>IFERROR(VLOOKUP($D16,リスト!$A$2:$I$1992,9,FALSE),"")</f>
        <v/>
      </c>
      <c r="K16" s="27"/>
      <c r="L16" s="27"/>
      <c r="M16" s="27"/>
      <c r="N16" s="27"/>
      <c r="O16" s="27"/>
      <c r="P16" s="27"/>
      <c r="Q16" s="27"/>
      <c r="R16" s="27"/>
      <c r="S16" s="27"/>
      <c r="T16" s="27"/>
      <c r="U16" s="27"/>
    </row>
    <row r="17" spans="1:21" s="3" customFormat="1" ht="35.25" customHeight="1" thickBot="1">
      <c r="A17" s="558"/>
      <c r="B17" s="520"/>
      <c r="C17" s="520"/>
      <c r="D17" s="153"/>
      <c r="E17" s="521" t="str">
        <f>IFERROR(VLOOKUP($D17,リスト!$A$2:$I$1992,4,FALSE),"")</f>
        <v/>
      </c>
      <c r="F17" s="522"/>
      <c r="G17" s="191" t="str">
        <f>IFERROR(VLOOKUP($D17,リスト!$A$2:$I$1992,7,FALSE),"")</f>
        <v/>
      </c>
      <c r="H17" s="205" t="str">
        <f>IFERROR(VLOOKUP($D17,リスト!$A$2:$I$1992,9,FALSE),"")</f>
        <v/>
      </c>
      <c r="J17" s="101" t="s">
        <v>19</v>
      </c>
      <c r="K17" s="429" t="s">
        <v>120</v>
      </c>
      <c r="L17" s="429"/>
      <c r="M17" s="429"/>
      <c r="N17" s="429"/>
      <c r="O17" s="429"/>
      <c r="P17" s="429"/>
      <c r="Q17" s="429"/>
      <c r="R17" s="429"/>
      <c r="S17" s="429"/>
      <c r="T17" s="429"/>
      <c r="U17" s="429"/>
    </row>
    <row r="18" spans="1:21" s="3" customFormat="1" ht="35.25" customHeight="1">
      <c r="A18" s="556" t="s">
        <v>234</v>
      </c>
      <c r="B18" s="541"/>
      <c r="C18" s="542"/>
      <c r="D18" s="151"/>
      <c r="E18" s="530" t="str">
        <f>IFERROR(VLOOKUP($D18,リスト!$A$2:$I$1992,4,FALSE),"")</f>
        <v/>
      </c>
      <c r="F18" s="531"/>
      <c r="G18" s="185" t="str">
        <f>IFERROR(VLOOKUP($D18,リスト!$A$2:$I$1992,7,FALSE),"")</f>
        <v/>
      </c>
      <c r="H18" s="206" t="str">
        <f>IFERROR(VLOOKUP($D18,リスト!$A$2:$I$1992,9,FALSE),"")</f>
        <v/>
      </c>
      <c r="K18" s="429"/>
      <c r="L18" s="429"/>
      <c r="M18" s="429"/>
      <c r="N18" s="429"/>
      <c r="O18" s="429"/>
      <c r="P18" s="429"/>
      <c r="Q18" s="429"/>
      <c r="R18" s="429"/>
      <c r="S18" s="429"/>
      <c r="T18" s="429"/>
      <c r="U18" s="429"/>
    </row>
    <row r="19" spans="1:21" s="3" customFormat="1" ht="35.25" customHeight="1">
      <c r="A19" s="557"/>
      <c r="B19" s="514"/>
      <c r="C19" s="515"/>
      <c r="D19" s="152"/>
      <c r="E19" s="516" t="str">
        <f>IFERROR(VLOOKUP($D19,リスト!$A$2:$I$1992,4,FALSE),"")</f>
        <v/>
      </c>
      <c r="F19" s="517"/>
      <c r="G19" s="184" t="str">
        <f>IFERROR(VLOOKUP($D19,リスト!$A$2:$I$1992,7,FALSE),"")</f>
        <v/>
      </c>
      <c r="H19" s="207" t="str">
        <f>IFERROR(VLOOKUP($D19,リスト!$A$2:$I$1992,9,FALSE),"")</f>
        <v/>
      </c>
      <c r="J19" s="101"/>
      <c r="K19" s="27"/>
      <c r="L19" s="27"/>
      <c r="M19" s="27"/>
      <c r="N19" s="27"/>
      <c r="O19" s="27"/>
      <c r="P19" s="27"/>
      <c r="Q19" s="27"/>
      <c r="R19" s="27"/>
      <c r="S19" s="27"/>
      <c r="T19" s="27"/>
      <c r="U19" s="27"/>
    </row>
    <row r="20" spans="1:21" s="3" customFormat="1" ht="35.25" customHeight="1">
      <c r="A20" s="557"/>
      <c r="B20" s="514"/>
      <c r="C20" s="515"/>
      <c r="D20" s="182"/>
      <c r="E20" s="516" t="str">
        <f>IFERROR(VLOOKUP($D20,リスト!$A$2:$I$1992,4,FALSE),"")</f>
        <v/>
      </c>
      <c r="F20" s="517"/>
      <c r="G20" s="184" t="str">
        <f>IFERROR(VLOOKUP($D20,リスト!$A$2:$I$1992,7,FALSE),"")</f>
        <v/>
      </c>
      <c r="H20" s="207" t="str">
        <f>IFERROR(VLOOKUP($D20,リスト!$A$2:$I$1992,9,FALSE),"")</f>
        <v/>
      </c>
      <c r="J20" s="101" t="s">
        <v>23</v>
      </c>
      <c r="K20" s="429" t="s">
        <v>122</v>
      </c>
      <c r="L20" s="429"/>
      <c r="M20" s="429"/>
      <c r="N20" s="429"/>
      <c r="O20" s="429"/>
      <c r="P20" s="429"/>
      <c r="Q20" s="429"/>
      <c r="R20" s="429"/>
      <c r="S20" s="429"/>
      <c r="T20" s="429"/>
      <c r="U20" s="429"/>
    </row>
    <row r="21" spans="1:21" s="3" customFormat="1" ht="35.25" customHeight="1">
      <c r="A21" s="557"/>
      <c r="B21" s="523"/>
      <c r="C21" s="524"/>
      <c r="D21" s="182"/>
      <c r="E21" s="516" t="str">
        <f>IFERROR(VLOOKUP($D21,リスト!$A$2:$I$1992,4,FALSE),"")</f>
        <v/>
      </c>
      <c r="F21" s="517"/>
      <c r="G21" s="184" t="str">
        <f>IFERROR(VLOOKUP($D21,リスト!$A$2:$I$1992,7,FALSE),"")</f>
        <v/>
      </c>
      <c r="H21" s="207" t="str">
        <f>IFERROR(VLOOKUP($D21,リスト!$A$2:$I$1992,9,FALSE),"")</f>
        <v/>
      </c>
      <c r="K21" s="429"/>
      <c r="L21" s="429"/>
      <c r="M21" s="429"/>
      <c r="N21" s="429"/>
      <c r="O21" s="429"/>
      <c r="P21" s="429"/>
      <c r="Q21" s="429"/>
      <c r="R21" s="429"/>
      <c r="S21" s="429"/>
      <c r="T21" s="429"/>
      <c r="U21" s="429"/>
    </row>
    <row r="22" spans="1:21" s="3" customFormat="1" ht="35.25" customHeight="1">
      <c r="A22" s="557"/>
      <c r="B22" s="514"/>
      <c r="C22" s="515"/>
      <c r="D22" s="152"/>
      <c r="E22" s="516" t="str">
        <f>IFERROR(VLOOKUP($D22,リスト!$A$2:$I$1992,4,FALSE),"")</f>
        <v/>
      </c>
      <c r="F22" s="517"/>
      <c r="G22" s="184" t="str">
        <f>IFERROR(VLOOKUP($D22,リスト!$A$2:$I$1992,7,FALSE),"")</f>
        <v/>
      </c>
      <c r="H22" s="207" t="str">
        <f>IFERROR(VLOOKUP($D22,リスト!$A$2:$I$1992,9,FALSE),"")</f>
        <v/>
      </c>
      <c r="J22" s="101" t="s">
        <v>30</v>
      </c>
      <c r="K22" s="429" t="s">
        <v>124</v>
      </c>
      <c r="L22" s="429"/>
      <c r="M22" s="429"/>
      <c r="N22" s="429"/>
      <c r="O22" s="429"/>
      <c r="P22" s="429"/>
      <c r="Q22" s="429"/>
      <c r="R22" s="429"/>
      <c r="S22" s="429"/>
      <c r="T22" s="429"/>
      <c r="U22" s="429"/>
    </row>
    <row r="23" spans="1:21" s="3" customFormat="1" ht="35.25" customHeight="1">
      <c r="A23" s="557"/>
      <c r="B23" s="514"/>
      <c r="C23" s="515"/>
      <c r="D23" s="152"/>
      <c r="E23" s="516" t="str">
        <f>IFERROR(VLOOKUP($D23,リスト!$A$2:$I$1992,4,FALSE),"")</f>
        <v/>
      </c>
      <c r="F23" s="517"/>
      <c r="G23" s="184" t="str">
        <f>IFERROR(VLOOKUP($D23,リスト!$A$2:$I$1992,7,FALSE),"")</f>
        <v/>
      </c>
      <c r="H23" s="207" t="str">
        <f>IFERROR(VLOOKUP($D23,リスト!$A$2:$I$1992,9,FALSE),"")</f>
        <v/>
      </c>
      <c r="K23" s="429"/>
      <c r="L23" s="429"/>
      <c r="M23" s="429"/>
      <c r="N23" s="429"/>
      <c r="O23" s="429"/>
      <c r="P23" s="429"/>
      <c r="Q23" s="429"/>
      <c r="R23" s="429"/>
      <c r="S23" s="429"/>
      <c r="T23" s="429"/>
      <c r="U23" s="429"/>
    </row>
    <row r="24" spans="1:21" s="3" customFormat="1" ht="35.25" customHeight="1" thickBot="1">
      <c r="A24" s="558"/>
      <c r="B24" s="514"/>
      <c r="C24" s="515"/>
      <c r="D24" s="152"/>
      <c r="E24" s="518" t="str">
        <f>IFERROR(VLOOKUP($D24,リスト!$A$2:$I$1992,4,FALSE),"")</f>
        <v/>
      </c>
      <c r="F24" s="519"/>
      <c r="G24" s="192" t="str">
        <f>IFERROR(VLOOKUP($D24,リスト!$A$2:$I$1992,7,FALSE),"")</f>
        <v/>
      </c>
      <c r="H24" s="208" t="str">
        <f>IFERROR(VLOOKUP($D24,リスト!$A$2:$I$1992,9,FALSE),"")</f>
        <v/>
      </c>
      <c r="J24" s="101" t="s">
        <v>46</v>
      </c>
      <c r="K24" s="429" t="s">
        <v>125</v>
      </c>
      <c r="L24" s="429"/>
      <c r="M24" s="429"/>
      <c r="N24" s="429"/>
      <c r="O24" s="429"/>
      <c r="P24" s="429"/>
      <c r="Q24" s="429"/>
      <c r="R24" s="429"/>
      <c r="S24" s="429"/>
      <c r="T24" s="429"/>
      <c r="U24" s="429"/>
    </row>
    <row r="25" spans="1:21" s="3" customFormat="1" ht="35.25" customHeight="1">
      <c r="A25" s="556" t="s">
        <v>235</v>
      </c>
      <c r="B25" s="541"/>
      <c r="C25" s="542"/>
      <c r="D25" s="151"/>
      <c r="E25" s="559" t="str">
        <f>IFERROR(VLOOKUP($D25,リスト!$A$2:$I$1992,4,FALSE),"")</f>
        <v/>
      </c>
      <c r="F25" s="560"/>
      <c r="G25" s="194" t="str">
        <f>IFERROR(VLOOKUP($D25,リスト!$A$2:$I$1992,7,FALSE),"")</f>
        <v/>
      </c>
      <c r="H25" s="206" t="str">
        <f>IFERROR(VLOOKUP($D25,リスト!$A$2:$I$1992,9,FALSE),"")</f>
        <v/>
      </c>
      <c r="K25" s="429"/>
      <c r="L25" s="429"/>
      <c r="M25" s="429"/>
      <c r="N25" s="429"/>
      <c r="O25" s="429"/>
      <c r="P25" s="429"/>
      <c r="Q25" s="429"/>
      <c r="R25" s="429"/>
      <c r="S25" s="429"/>
      <c r="T25" s="429"/>
      <c r="U25" s="429"/>
    </row>
    <row r="26" spans="1:21" s="3" customFormat="1" ht="35.25" customHeight="1">
      <c r="A26" s="557"/>
      <c r="B26" s="514"/>
      <c r="C26" s="515"/>
      <c r="D26" s="152"/>
      <c r="E26" s="516" t="str">
        <f>IFERROR(VLOOKUP($D26,リスト!$A$2:$I$1992,4,FALSE),"")</f>
        <v/>
      </c>
      <c r="F26" s="517"/>
      <c r="G26" s="184" t="str">
        <f>IFERROR(VLOOKUP($D26,リスト!$A$2:$I$1992,7,FALSE),"")</f>
        <v/>
      </c>
      <c r="H26" s="207" t="str">
        <f>IFERROR(VLOOKUP($D26,リスト!$A$2:$I$1992,9,FALSE),"")</f>
        <v/>
      </c>
      <c r="J26" s="101"/>
      <c r="K26" s="27"/>
      <c r="L26" s="27"/>
      <c r="M26" s="27"/>
      <c r="N26" s="27"/>
      <c r="O26" s="27"/>
      <c r="P26" s="27"/>
      <c r="Q26" s="27"/>
      <c r="R26" s="27"/>
      <c r="S26" s="27"/>
      <c r="T26" s="27"/>
      <c r="U26" s="27"/>
    </row>
    <row r="27" spans="1:21" s="3" customFormat="1" ht="35.25" customHeight="1">
      <c r="A27" s="557"/>
      <c r="B27" s="523"/>
      <c r="C27" s="524"/>
      <c r="D27" s="182"/>
      <c r="E27" s="516" t="str">
        <f>IFERROR(VLOOKUP($D27,リスト!$A$2:$I$1992,4,FALSE),"")</f>
        <v/>
      </c>
      <c r="F27" s="517"/>
      <c r="G27" s="184" t="str">
        <f>IFERROR(VLOOKUP($D27,リスト!$A$2:$I$1992,7,FALSE),"")</f>
        <v/>
      </c>
      <c r="H27" s="207" t="str">
        <f>IFERROR(VLOOKUP($D27,リスト!$A$2:$I$1992,9,FALSE),"")</f>
        <v/>
      </c>
      <c r="K27" s="27"/>
      <c r="L27" s="27"/>
      <c r="M27" s="27"/>
      <c r="N27" s="27"/>
      <c r="O27" s="27"/>
      <c r="P27" s="27"/>
      <c r="Q27" s="27"/>
      <c r="R27" s="27"/>
      <c r="S27" s="27"/>
      <c r="T27" s="27"/>
      <c r="U27" s="27"/>
    </row>
    <row r="28" spans="1:21" s="3" customFormat="1" ht="35.25" customHeight="1">
      <c r="A28" s="557"/>
      <c r="B28" s="514"/>
      <c r="C28" s="515"/>
      <c r="D28" s="152"/>
      <c r="E28" s="516" t="str">
        <f>IFERROR(VLOOKUP($D28,リスト!$A$2:$I$1992,4,FALSE),"")</f>
        <v/>
      </c>
      <c r="F28" s="517"/>
      <c r="G28" s="184" t="str">
        <f>IFERROR(VLOOKUP($D28,リスト!$A$2:$I$1992,7,FALSE),"")</f>
        <v/>
      </c>
      <c r="H28" s="207" t="str">
        <f>IFERROR(VLOOKUP($D28,リスト!$A$2:$I$1992,9,FALSE),"")</f>
        <v/>
      </c>
      <c r="J28" s="27"/>
      <c r="K28" s="27"/>
      <c r="L28" s="27"/>
      <c r="M28" s="27"/>
      <c r="N28" s="27"/>
      <c r="O28" s="27"/>
      <c r="P28" s="27"/>
      <c r="Q28" s="27"/>
      <c r="R28" s="27"/>
      <c r="S28" s="27"/>
      <c r="T28" s="27"/>
      <c r="U28" s="27"/>
    </row>
    <row r="29" spans="1:21" s="3" customFormat="1" ht="35.25" customHeight="1">
      <c r="A29" s="557"/>
      <c r="B29" s="514"/>
      <c r="C29" s="515"/>
      <c r="D29" s="152"/>
      <c r="E29" s="516" t="str">
        <f>IFERROR(VLOOKUP($D29,リスト!$A$2:$I$1992,4,FALSE),"")</f>
        <v/>
      </c>
      <c r="F29" s="517"/>
      <c r="G29" s="184" t="str">
        <f>IFERROR(VLOOKUP($D29,リスト!$A$2:$I$1992,7,FALSE),"")</f>
        <v/>
      </c>
      <c r="H29" s="207" t="str">
        <f>IFERROR(VLOOKUP($D29,リスト!$A$2:$I$1992,9,FALSE),"")</f>
        <v/>
      </c>
      <c r="J29" s="27"/>
      <c r="K29" s="27"/>
      <c r="L29" s="27"/>
      <c r="M29" s="27"/>
      <c r="N29" s="27"/>
      <c r="O29" s="27"/>
      <c r="P29" s="27"/>
      <c r="Q29" s="27"/>
      <c r="R29" s="27"/>
      <c r="S29" s="27"/>
      <c r="T29" s="27"/>
      <c r="U29" s="27"/>
    </row>
    <row r="30" spans="1:21" s="3" customFormat="1" ht="35.25" customHeight="1" thickBot="1">
      <c r="A30" s="558"/>
      <c r="B30" s="617"/>
      <c r="C30" s="618"/>
      <c r="D30" s="153"/>
      <c r="E30" s="521" t="str">
        <f>IFERROR(VLOOKUP($D30,リスト!$A$2:$I$1992,4,FALSE),"")</f>
        <v/>
      </c>
      <c r="F30" s="522"/>
      <c r="G30" s="191" t="str">
        <f>IFERROR(VLOOKUP($D30,リスト!$A$2:$I$1992,7,FALSE),"")</f>
        <v/>
      </c>
      <c r="H30" s="208" t="str">
        <f>IFERROR(VLOOKUP($D30,リスト!$A$2:$I$1992,9,FALSE),"")</f>
        <v/>
      </c>
      <c r="J30" s="27"/>
      <c r="K30" s="27"/>
      <c r="L30" s="27"/>
      <c r="M30" s="27"/>
      <c r="N30" s="27"/>
      <c r="O30" s="27"/>
      <c r="P30" s="27"/>
      <c r="Q30" s="27"/>
      <c r="R30" s="27"/>
      <c r="S30" s="27"/>
      <c r="T30" s="27"/>
      <c r="U30" s="27"/>
    </row>
    <row r="31" spans="1:21" s="3" customFormat="1" ht="35.25" customHeight="1">
      <c r="A31" s="532" t="s">
        <v>126</v>
      </c>
      <c r="B31" s="533"/>
      <c r="C31" s="534"/>
      <c r="D31" s="151"/>
      <c r="E31" s="528" t="str">
        <f>IFERROR(VLOOKUP($D31,リスト!$A$2:$I$1992,4,FALSE),"")</f>
        <v/>
      </c>
      <c r="F31" s="529"/>
      <c r="G31" s="193" t="str">
        <f>IFERROR(VLOOKUP($D31,リスト!$A$2:$I$1992,7,FALSE),"")</f>
        <v/>
      </c>
      <c r="H31" s="206" t="str">
        <f>IFERROR(VLOOKUP($D31,リスト!$A$2:$I$1992,9,FALSE),"")</f>
        <v/>
      </c>
      <c r="J31" s="27"/>
      <c r="K31" s="27"/>
      <c r="L31" s="27"/>
      <c r="M31" s="27"/>
      <c r="N31" s="27"/>
      <c r="O31" s="27"/>
      <c r="P31" s="27"/>
      <c r="Q31" s="27"/>
      <c r="R31" s="27"/>
      <c r="S31" s="27"/>
      <c r="T31" s="27"/>
      <c r="U31" s="27"/>
    </row>
    <row r="32" spans="1:21" s="3" customFormat="1" ht="35.25" customHeight="1">
      <c r="A32" s="535"/>
      <c r="B32" s="536"/>
      <c r="C32" s="537"/>
      <c r="D32" s="152"/>
      <c r="E32" s="516" t="str">
        <f>IFERROR(VLOOKUP($D32,リスト!$A$2:$I$1992,4,FALSE),"")</f>
        <v/>
      </c>
      <c r="F32" s="517"/>
      <c r="G32" s="184" t="str">
        <f>IFERROR(VLOOKUP($D32,リスト!$A$2:$I$1992,7,FALSE),"")</f>
        <v/>
      </c>
      <c r="H32" s="207" t="str">
        <f>IFERROR(VLOOKUP($D32,リスト!$A$2:$I$1992,9,FALSE),"")</f>
        <v/>
      </c>
      <c r="J32" s="27"/>
      <c r="K32" s="27"/>
      <c r="L32" s="27"/>
      <c r="M32" s="27"/>
      <c r="N32" s="27"/>
      <c r="O32" s="27"/>
      <c r="P32" s="27"/>
      <c r="Q32" s="27"/>
      <c r="R32" s="27"/>
      <c r="S32" s="27"/>
      <c r="T32" s="27"/>
      <c r="U32" s="27"/>
    </row>
    <row r="33" spans="1:21" s="3" customFormat="1" ht="35.25" customHeight="1" thickBot="1">
      <c r="A33" s="538"/>
      <c r="B33" s="539"/>
      <c r="C33" s="540"/>
      <c r="D33" s="153"/>
      <c r="E33" s="521" t="str">
        <f>IFERROR(VLOOKUP($D33,リスト!$A$2:$I$1992,4,FALSE),"")</f>
        <v/>
      </c>
      <c r="F33" s="522"/>
      <c r="G33" s="191" t="str">
        <f>IFERROR(VLOOKUP($D33,リスト!$A$2:$I$1992,7,FALSE),"")</f>
        <v/>
      </c>
      <c r="H33" s="208" t="str">
        <f>IFERROR(VLOOKUP($D33,リスト!$A$2:$I$1992,9,FALSE),"")</f>
        <v/>
      </c>
      <c r="I33" s="14"/>
      <c r="J33" s="27"/>
      <c r="K33" s="27"/>
      <c r="L33" s="27"/>
      <c r="M33" s="27"/>
      <c r="N33" s="27"/>
      <c r="O33" s="27"/>
      <c r="P33" s="27"/>
      <c r="Q33" s="27"/>
      <c r="R33" s="27"/>
      <c r="S33" s="27"/>
      <c r="T33" s="27"/>
      <c r="U33" s="27"/>
    </row>
    <row r="34" spans="1:21" s="3" customFormat="1" ht="35.25" customHeight="1">
      <c r="A34" s="532" t="s">
        <v>127</v>
      </c>
      <c r="B34" s="533"/>
      <c r="C34" s="534"/>
      <c r="D34" s="154"/>
      <c r="E34" s="530" t="str">
        <f>IFERROR(VLOOKUP($D34,リスト!$A$2:$I$1992,4,FALSE),"")</f>
        <v/>
      </c>
      <c r="F34" s="531"/>
      <c r="G34" s="185" t="str">
        <f>IFERROR(VLOOKUP($D34,リスト!$A$2:$I$1992,7,FALSE),"")</f>
        <v/>
      </c>
      <c r="H34" s="201" t="str">
        <f>IFERROR(VLOOKUP($D34,リスト!$A$2:$I$1992,9,FALSE),"")</f>
        <v/>
      </c>
      <c r="J34" s="27"/>
      <c r="K34" s="27"/>
      <c r="L34" s="27"/>
      <c r="M34" s="27"/>
      <c r="N34" s="27"/>
      <c r="O34" s="27"/>
      <c r="P34" s="27"/>
      <c r="Q34" s="27"/>
      <c r="R34" s="27"/>
      <c r="S34" s="27"/>
      <c r="T34" s="27"/>
      <c r="U34" s="27"/>
    </row>
    <row r="35" spans="1:21" s="3" customFormat="1" ht="35.25" customHeight="1" thickBot="1">
      <c r="A35" s="538"/>
      <c r="B35" s="539"/>
      <c r="C35" s="540"/>
      <c r="D35" s="153"/>
      <c r="E35" s="521" t="str">
        <f>IFERROR(VLOOKUP($D35,リスト!$A$2:$I$1992,4,FALSE),"")</f>
        <v/>
      </c>
      <c r="F35" s="522"/>
      <c r="G35" s="191" t="str">
        <f>IFERROR(VLOOKUP($D35,リスト!$A$2:$I$1992,7,FALSE),"")</f>
        <v/>
      </c>
      <c r="H35" s="202" t="str">
        <f>IFERROR(VLOOKUP($D35,リスト!$A$2:$I$1992,9,FALSE),"")</f>
        <v/>
      </c>
      <c r="J35" s="27"/>
      <c r="K35" s="27"/>
      <c r="L35" s="27"/>
      <c r="M35" s="27"/>
      <c r="N35" s="27"/>
      <c r="O35" s="27"/>
      <c r="P35" s="27"/>
      <c r="Q35" s="27"/>
      <c r="R35" s="27"/>
      <c r="S35" s="27"/>
      <c r="T35" s="27"/>
      <c r="U35" s="27"/>
    </row>
    <row r="36" spans="1:21" s="3" customFormat="1" ht="13.5" customHeight="1" thickBot="1">
      <c r="A36" s="22"/>
      <c r="B36" s="22"/>
      <c r="C36" s="22"/>
      <c r="D36" s="21"/>
      <c r="E36" s="23"/>
      <c r="F36" s="23"/>
      <c r="G36" s="23"/>
      <c r="H36" s="21"/>
      <c r="J36" s="27"/>
      <c r="K36" s="27"/>
      <c r="L36" s="27"/>
      <c r="M36" s="27"/>
      <c r="N36" s="27"/>
      <c r="O36" s="27"/>
      <c r="P36" s="27"/>
      <c r="Q36" s="27"/>
      <c r="R36" s="27"/>
      <c r="S36" s="27"/>
      <c r="T36" s="27"/>
      <c r="U36" s="27"/>
    </row>
    <row r="37" spans="1:21" s="3" customFormat="1" ht="34.5" customHeight="1">
      <c r="A37" s="500" t="s">
        <v>128</v>
      </c>
      <c r="B37" s="422"/>
      <c r="C37" s="501"/>
      <c r="D37" s="143"/>
      <c r="E37" s="124" t="s">
        <v>129</v>
      </c>
      <c r="J37" s="27"/>
      <c r="K37" s="27"/>
      <c r="L37" s="27"/>
      <c r="M37" s="27"/>
      <c r="N37" s="27"/>
      <c r="O37" s="27"/>
      <c r="P37" s="27"/>
      <c r="Q37" s="27"/>
      <c r="R37" s="27"/>
      <c r="S37" s="27"/>
      <c r="T37" s="27"/>
      <c r="U37" s="27"/>
    </row>
    <row r="38" spans="1:21" s="3" customFormat="1" ht="34.5" customHeight="1" thickBot="1">
      <c r="A38" s="525" t="s">
        <v>130</v>
      </c>
      <c r="B38" s="615"/>
      <c r="C38" s="616"/>
      <c r="D38" s="144"/>
      <c r="E38" s="125" t="s">
        <v>129</v>
      </c>
      <c r="J38" s="27"/>
      <c r="K38" s="27"/>
      <c r="L38" s="27"/>
      <c r="M38" s="27"/>
      <c r="N38" s="27"/>
      <c r="O38" s="27"/>
      <c r="P38" s="27"/>
      <c r="Q38" s="27"/>
      <c r="R38" s="27"/>
      <c r="S38" s="27"/>
      <c r="T38" s="27"/>
      <c r="U38" s="27"/>
    </row>
    <row r="39" spans="1:21" s="3" customFormat="1" ht="15.75" customHeight="1">
      <c r="A39" s="14"/>
      <c r="B39" s="2"/>
      <c r="C39" s="2"/>
      <c r="D39" s="14"/>
      <c r="E39" s="14"/>
      <c r="J39" s="27"/>
      <c r="K39" s="27"/>
      <c r="L39" s="27"/>
      <c r="M39" s="27"/>
      <c r="N39" s="27"/>
      <c r="O39" s="27"/>
      <c r="P39" s="27"/>
      <c r="Q39" s="27"/>
      <c r="R39" s="27"/>
      <c r="S39" s="27"/>
      <c r="T39" s="27"/>
      <c r="U39" s="27"/>
    </row>
    <row r="40" spans="1:21" s="3" customFormat="1" ht="23.25" customHeight="1">
      <c r="A40" s="3" t="s">
        <v>216</v>
      </c>
      <c r="J40" s="27"/>
      <c r="K40" s="27"/>
      <c r="L40" s="27"/>
      <c r="M40" s="27"/>
      <c r="N40" s="27"/>
      <c r="O40" s="27"/>
      <c r="P40" s="27"/>
      <c r="Q40" s="27"/>
      <c r="R40" s="27"/>
      <c r="S40" s="27"/>
      <c r="T40" s="27"/>
      <c r="U40" s="27"/>
    </row>
    <row r="41" spans="1:21" s="3" customFormat="1" ht="21" customHeight="1">
      <c r="A41" s="14"/>
      <c r="J41" s="27"/>
      <c r="K41" s="27"/>
      <c r="L41" s="27"/>
      <c r="M41" s="27"/>
      <c r="N41" s="27"/>
      <c r="O41" s="27"/>
      <c r="P41" s="27"/>
      <c r="Q41" s="27"/>
      <c r="R41" s="27"/>
      <c r="S41" s="27"/>
      <c r="T41" s="27"/>
      <c r="U41" s="27"/>
    </row>
    <row r="42" spans="1:21" s="3" customFormat="1" ht="21" customHeight="1">
      <c r="A42" s="14"/>
      <c r="J42" s="27"/>
      <c r="K42" s="27"/>
      <c r="L42" s="27"/>
      <c r="M42" s="27"/>
      <c r="N42" s="27"/>
      <c r="O42" s="27"/>
      <c r="P42" s="27"/>
      <c r="Q42" s="27"/>
      <c r="R42" s="27"/>
      <c r="S42" s="27"/>
      <c r="T42" s="27"/>
      <c r="U42" s="27"/>
    </row>
    <row r="43" spans="1:21" s="3" customFormat="1" ht="21" customHeight="1">
      <c r="A43" s="14"/>
      <c r="J43" s="27"/>
      <c r="K43" s="27"/>
      <c r="L43" s="27"/>
      <c r="M43" s="27"/>
      <c r="N43" s="27"/>
      <c r="O43" s="27"/>
      <c r="P43" s="27"/>
      <c r="Q43" s="27"/>
      <c r="R43" s="27"/>
      <c r="S43" s="27"/>
      <c r="T43" s="27"/>
      <c r="U43" s="27"/>
    </row>
    <row r="44" spans="1:21" s="3" customFormat="1" ht="21" customHeight="1">
      <c r="A44" s="14"/>
      <c r="H44" s="24"/>
      <c r="J44" s="27"/>
      <c r="K44" s="27"/>
      <c r="L44" s="27"/>
      <c r="M44" s="27"/>
      <c r="N44" s="27"/>
      <c r="O44" s="27"/>
      <c r="P44" s="27"/>
      <c r="Q44" s="27"/>
      <c r="R44" s="27"/>
      <c r="S44" s="27"/>
      <c r="T44" s="27"/>
      <c r="U44" s="27"/>
    </row>
    <row r="45" spans="1:21" s="3" customFormat="1" ht="21" customHeight="1">
      <c r="A45" s="14"/>
      <c r="B45" s="14"/>
      <c r="C45" s="24"/>
      <c r="D45" s="24"/>
      <c r="E45" s="24"/>
      <c r="F45" s="24"/>
      <c r="G45" s="24"/>
      <c r="H45" s="24"/>
      <c r="J45" s="27"/>
      <c r="K45" s="27"/>
      <c r="L45" s="27"/>
      <c r="M45" s="27"/>
      <c r="N45" s="27"/>
      <c r="O45" s="27"/>
      <c r="P45" s="27"/>
      <c r="Q45" s="27"/>
      <c r="R45" s="27"/>
      <c r="S45" s="27"/>
      <c r="T45" s="27"/>
      <c r="U45" s="27"/>
    </row>
    <row r="46" spans="1:21" s="3" customFormat="1" ht="21" customHeight="1">
      <c r="A46" s="14"/>
      <c r="H46" s="24"/>
      <c r="J46" s="27"/>
      <c r="K46" s="27"/>
      <c r="L46" s="27"/>
      <c r="M46" s="27"/>
      <c r="N46" s="27"/>
      <c r="O46" s="27"/>
      <c r="P46" s="27"/>
      <c r="Q46" s="27"/>
      <c r="R46" s="27"/>
      <c r="S46" s="27"/>
      <c r="T46" s="27"/>
      <c r="U46" s="27"/>
    </row>
    <row r="47" spans="1:21" s="3" customFormat="1" ht="21" customHeight="1">
      <c r="A47" s="14"/>
      <c r="J47" s="27"/>
      <c r="K47" s="27"/>
      <c r="L47" s="27"/>
      <c r="M47" s="27"/>
      <c r="N47" s="27"/>
      <c r="O47" s="27"/>
      <c r="P47" s="27"/>
      <c r="Q47" s="27"/>
      <c r="R47" s="27"/>
      <c r="S47" s="27"/>
      <c r="T47" s="27"/>
      <c r="U47" s="27"/>
    </row>
    <row r="48" spans="1:21" s="3" customFormat="1" ht="20.25" customHeight="1">
      <c r="B48" s="14"/>
      <c r="C48" s="24"/>
      <c r="D48" s="24"/>
      <c r="E48" s="24"/>
      <c r="F48" s="24"/>
      <c r="G48" s="24"/>
      <c r="H48" s="24"/>
      <c r="I48" s="24"/>
      <c r="J48" s="27"/>
      <c r="K48" s="27"/>
      <c r="L48" s="27"/>
      <c r="M48" s="27"/>
      <c r="N48" s="27"/>
      <c r="O48" s="27"/>
      <c r="P48" s="27"/>
      <c r="Q48" s="27"/>
      <c r="R48" s="27"/>
      <c r="S48" s="27"/>
      <c r="T48" s="27"/>
      <c r="U48" s="27"/>
    </row>
    <row r="49" spans="10:21" s="3" customFormat="1" ht="13.5" customHeight="1">
      <c r="J49" s="27"/>
      <c r="K49" s="27"/>
      <c r="L49" s="27"/>
      <c r="M49" s="27"/>
      <c r="N49" s="27"/>
      <c r="O49" s="27"/>
      <c r="P49" s="27"/>
      <c r="Q49" s="27"/>
      <c r="R49" s="27"/>
      <c r="S49" s="27"/>
      <c r="T49" s="27"/>
      <c r="U49" s="27"/>
    </row>
    <row r="50" spans="10:21" s="3" customFormat="1" ht="19.5">
      <c r="J50" s="27"/>
      <c r="K50" s="27"/>
      <c r="L50" s="27"/>
      <c r="M50" s="27"/>
      <c r="N50" s="27"/>
      <c r="O50" s="27"/>
      <c r="P50" s="27"/>
      <c r="Q50" s="27"/>
      <c r="R50" s="27"/>
      <c r="S50" s="27"/>
      <c r="T50" s="27"/>
      <c r="U50" s="27"/>
    </row>
    <row r="51" spans="10:21" s="3" customFormat="1" ht="19.5">
      <c r="J51" s="27"/>
      <c r="K51" s="27"/>
      <c r="L51" s="27"/>
      <c r="M51" s="27"/>
      <c r="N51" s="27"/>
      <c r="O51" s="27"/>
      <c r="P51" s="27"/>
      <c r="Q51" s="27"/>
      <c r="R51" s="27"/>
      <c r="S51" s="27"/>
      <c r="T51" s="27"/>
      <c r="U51" s="27"/>
    </row>
    <row r="52" spans="10:21" s="3" customFormat="1" ht="19.5">
      <c r="J52" s="27"/>
      <c r="K52" s="27"/>
      <c r="L52" s="27"/>
      <c r="M52" s="27"/>
      <c r="N52" s="27"/>
      <c r="O52" s="27"/>
      <c r="P52" s="27"/>
      <c r="Q52" s="27"/>
      <c r="R52" s="27"/>
      <c r="S52" s="27"/>
      <c r="T52" s="27"/>
      <c r="U52" s="27"/>
    </row>
    <row r="53" spans="10:21" s="3" customFormat="1" ht="19.5">
      <c r="J53" s="27"/>
      <c r="K53" s="27"/>
      <c r="L53" s="27"/>
      <c r="M53" s="27"/>
      <c r="N53" s="27"/>
      <c r="O53" s="27"/>
      <c r="P53" s="27"/>
      <c r="Q53" s="27"/>
      <c r="R53" s="27"/>
      <c r="S53" s="27"/>
      <c r="T53" s="27"/>
      <c r="U53" s="27"/>
    </row>
    <row r="54" spans="10:21" s="3" customFormat="1" ht="19.5">
      <c r="J54" s="27"/>
      <c r="K54" s="27"/>
      <c r="L54" s="27"/>
      <c r="M54" s="27"/>
      <c r="N54" s="27"/>
      <c r="O54" s="27"/>
      <c r="P54" s="27"/>
      <c r="Q54" s="27"/>
      <c r="R54" s="27"/>
      <c r="S54" s="27"/>
      <c r="T54" s="27"/>
      <c r="U54" s="27"/>
    </row>
    <row r="55" spans="10:21" s="3" customFormat="1" ht="19.5">
      <c r="J55" s="27"/>
      <c r="K55" s="27"/>
      <c r="L55" s="27"/>
      <c r="M55" s="27"/>
      <c r="N55" s="27"/>
      <c r="O55" s="27"/>
      <c r="P55" s="27"/>
      <c r="Q55" s="27"/>
      <c r="R55" s="27"/>
      <c r="S55" s="27"/>
      <c r="T55" s="27"/>
      <c r="U55" s="27"/>
    </row>
    <row r="56" spans="10:21" s="3" customFormat="1" ht="19.5">
      <c r="J56" s="27"/>
      <c r="K56" s="27"/>
      <c r="L56" s="27"/>
      <c r="M56" s="27"/>
      <c r="N56" s="27"/>
      <c r="O56" s="27"/>
      <c r="P56" s="27"/>
      <c r="Q56" s="27"/>
      <c r="R56" s="27"/>
      <c r="S56" s="27"/>
      <c r="T56" s="27"/>
      <c r="U56" s="27"/>
    </row>
    <row r="57" spans="10:21" s="3" customFormat="1" ht="19.5">
      <c r="J57" s="27"/>
      <c r="K57" s="27"/>
      <c r="L57" s="27"/>
      <c r="M57" s="27"/>
      <c r="N57" s="27"/>
      <c r="O57" s="27"/>
      <c r="P57" s="27"/>
      <c r="Q57" s="27"/>
      <c r="R57" s="27"/>
      <c r="S57" s="27"/>
      <c r="T57" s="27"/>
      <c r="U57" s="27"/>
    </row>
    <row r="58" spans="10:21" s="3" customFormat="1" ht="19.5">
      <c r="J58" s="27"/>
      <c r="K58" s="27"/>
      <c r="L58" s="27"/>
      <c r="M58" s="27"/>
      <c r="N58" s="27"/>
      <c r="O58" s="27"/>
      <c r="P58" s="27"/>
      <c r="Q58" s="27"/>
      <c r="R58" s="27"/>
      <c r="S58" s="27"/>
      <c r="T58" s="27"/>
      <c r="U58" s="27"/>
    </row>
    <row r="59" spans="10:21" s="3" customFormat="1" ht="19.5">
      <c r="J59" s="27"/>
      <c r="K59" s="27"/>
      <c r="L59" s="27"/>
      <c r="M59" s="27"/>
      <c r="N59" s="27"/>
      <c r="O59" s="27"/>
      <c r="P59" s="27"/>
      <c r="Q59" s="27"/>
      <c r="R59" s="27"/>
      <c r="S59" s="27"/>
      <c r="T59" s="27"/>
      <c r="U59" s="27"/>
    </row>
    <row r="60" spans="10:21" s="3" customFormat="1" ht="19.5">
      <c r="J60" s="27"/>
      <c r="K60" s="27"/>
      <c r="L60" s="27"/>
      <c r="M60" s="27"/>
      <c r="N60" s="27"/>
      <c r="O60" s="27"/>
      <c r="P60" s="27"/>
      <c r="Q60" s="27"/>
      <c r="R60" s="27"/>
      <c r="S60" s="27"/>
      <c r="T60" s="27"/>
      <c r="U60" s="27"/>
    </row>
    <row r="61" spans="10:21" s="3" customFormat="1" ht="19.5">
      <c r="J61" s="27"/>
      <c r="K61" s="27"/>
      <c r="L61" s="27"/>
      <c r="M61" s="27"/>
      <c r="N61" s="27"/>
      <c r="O61" s="27"/>
      <c r="P61" s="27"/>
      <c r="Q61" s="27"/>
      <c r="R61" s="27"/>
      <c r="S61" s="27"/>
      <c r="T61" s="27"/>
      <c r="U61" s="27"/>
    </row>
    <row r="62" spans="10:21" s="3" customFormat="1" ht="19.5">
      <c r="J62" s="27"/>
      <c r="K62" s="27"/>
      <c r="L62" s="27"/>
      <c r="M62" s="27"/>
      <c r="N62" s="27"/>
      <c r="O62" s="27"/>
      <c r="P62" s="27"/>
      <c r="Q62" s="27"/>
      <c r="R62" s="27"/>
      <c r="S62" s="27"/>
      <c r="T62" s="27"/>
      <c r="U62" s="27"/>
    </row>
    <row r="63" spans="10:21" s="3" customFormat="1" ht="19.5">
      <c r="J63" s="27"/>
      <c r="K63" s="27"/>
      <c r="L63" s="27"/>
      <c r="M63" s="27"/>
      <c r="N63" s="27"/>
      <c r="O63" s="27"/>
      <c r="P63" s="27"/>
      <c r="Q63" s="27"/>
      <c r="R63" s="27"/>
      <c r="S63" s="27"/>
      <c r="T63" s="27"/>
      <c r="U63" s="27"/>
    </row>
    <row r="64" spans="10:21" s="3" customFormat="1" ht="19.5">
      <c r="J64" s="27"/>
      <c r="K64" s="27"/>
      <c r="L64" s="27"/>
      <c r="M64" s="27"/>
      <c r="N64" s="27"/>
      <c r="O64" s="27"/>
      <c r="P64" s="27"/>
      <c r="Q64" s="27"/>
      <c r="R64" s="27"/>
      <c r="S64" s="27"/>
      <c r="T64" s="27"/>
      <c r="U64" s="27"/>
    </row>
    <row r="65" spans="10:21" s="3" customFormat="1" ht="19.5">
      <c r="J65" s="27"/>
      <c r="K65" s="27"/>
      <c r="L65" s="27"/>
      <c r="M65" s="27"/>
      <c r="N65" s="27"/>
      <c r="O65" s="27"/>
      <c r="P65" s="27"/>
      <c r="Q65" s="27"/>
      <c r="R65" s="27"/>
      <c r="S65" s="27"/>
      <c r="T65" s="27"/>
      <c r="U65" s="27"/>
    </row>
    <row r="66" spans="10:21" s="3" customFormat="1" ht="19.5">
      <c r="J66" s="27"/>
      <c r="K66" s="27"/>
      <c r="L66" s="27"/>
      <c r="M66" s="27"/>
      <c r="N66" s="27"/>
      <c r="O66" s="27"/>
      <c r="P66" s="27"/>
      <c r="Q66" s="27"/>
      <c r="R66" s="27"/>
      <c r="S66" s="27"/>
      <c r="T66" s="27"/>
      <c r="U66" s="27"/>
    </row>
    <row r="67" spans="10:21" s="3" customFormat="1" ht="19.5">
      <c r="J67" s="27"/>
      <c r="K67" s="27"/>
      <c r="L67" s="27"/>
      <c r="M67" s="27"/>
      <c r="N67" s="27"/>
      <c r="O67" s="27"/>
      <c r="P67" s="27"/>
      <c r="Q67" s="27"/>
      <c r="R67" s="27"/>
      <c r="S67" s="27"/>
      <c r="T67" s="27"/>
      <c r="U67" s="27"/>
    </row>
    <row r="68" spans="10:21" s="3" customFormat="1" ht="19.5">
      <c r="J68" s="27"/>
      <c r="K68" s="27"/>
      <c r="L68" s="27"/>
      <c r="M68" s="27"/>
      <c r="N68" s="27"/>
      <c r="O68" s="27"/>
      <c r="P68" s="27"/>
      <c r="Q68" s="27"/>
      <c r="R68" s="27"/>
      <c r="S68" s="27"/>
      <c r="T68" s="27"/>
      <c r="U68" s="27"/>
    </row>
    <row r="69" spans="10:21" s="3" customFormat="1" ht="19.5">
      <c r="J69" s="27"/>
      <c r="K69" s="25"/>
      <c r="L69" s="25"/>
      <c r="M69" s="25"/>
      <c r="N69" s="25"/>
      <c r="O69" s="25"/>
      <c r="P69" s="25"/>
      <c r="Q69" s="25"/>
      <c r="R69" s="25"/>
      <c r="S69" s="25"/>
      <c r="T69" s="25"/>
      <c r="U69" s="25"/>
    </row>
    <row r="70" spans="10:21" s="3" customFormat="1" ht="19.5">
      <c r="J70" s="27"/>
      <c r="K70" s="25"/>
      <c r="L70" s="25"/>
      <c r="M70" s="25"/>
      <c r="N70" s="25"/>
      <c r="O70" s="25"/>
      <c r="P70" s="25"/>
      <c r="Q70" s="25"/>
      <c r="R70" s="25"/>
      <c r="S70" s="25"/>
      <c r="T70" s="25"/>
      <c r="U70" s="25"/>
    </row>
    <row r="71" spans="10:21" s="3" customFormat="1" ht="19.5">
      <c r="J71" s="27"/>
      <c r="K71" s="25"/>
      <c r="L71" s="25"/>
      <c r="M71" s="25"/>
      <c r="N71" s="25"/>
      <c r="O71" s="25"/>
      <c r="P71" s="25"/>
      <c r="Q71" s="25"/>
      <c r="R71" s="25"/>
      <c r="S71" s="25"/>
      <c r="T71" s="25"/>
      <c r="U71" s="25"/>
    </row>
    <row r="72" spans="10:21" s="3" customFormat="1" ht="19.5">
      <c r="J72" s="27"/>
      <c r="K72" s="25"/>
      <c r="L72" s="25"/>
      <c r="M72" s="25"/>
      <c r="N72" s="25"/>
      <c r="O72" s="25"/>
      <c r="P72" s="25"/>
      <c r="Q72" s="25"/>
      <c r="R72" s="25"/>
      <c r="S72" s="25"/>
      <c r="T72" s="25"/>
      <c r="U72" s="25"/>
    </row>
    <row r="73" spans="10:21" s="3" customFormat="1" ht="19.5">
      <c r="J73" s="27"/>
      <c r="K73" s="25"/>
      <c r="L73" s="25"/>
      <c r="M73" s="25"/>
      <c r="N73" s="25"/>
      <c r="O73" s="25"/>
      <c r="P73" s="25"/>
      <c r="Q73" s="25"/>
      <c r="R73" s="25"/>
      <c r="S73" s="25"/>
      <c r="T73" s="25"/>
      <c r="U73" s="25"/>
    </row>
    <row r="74" spans="10:21" s="3" customFormat="1" ht="19.5">
      <c r="J74" s="27"/>
      <c r="K74" s="25"/>
      <c r="L74" s="25"/>
      <c r="M74" s="25"/>
      <c r="N74" s="25"/>
      <c r="O74" s="25"/>
      <c r="P74" s="25"/>
      <c r="Q74" s="25"/>
      <c r="R74" s="25"/>
      <c r="S74" s="25"/>
      <c r="T74" s="25"/>
      <c r="U74" s="25"/>
    </row>
    <row r="75" spans="10:21" s="3" customFormat="1" ht="19.5">
      <c r="J75" s="25"/>
      <c r="K75" s="25"/>
      <c r="L75" s="25"/>
      <c r="M75" s="25"/>
      <c r="N75" s="25"/>
      <c r="O75" s="25"/>
      <c r="P75" s="25"/>
      <c r="Q75" s="25"/>
      <c r="R75" s="25"/>
      <c r="S75" s="25"/>
      <c r="T75" s="25"/>
      <c r="U75" s="25"/>
    </row>
    <row r="76" spans="10:21" s="3" customFormat="1" ht="19.5">
      <c r="J76" s="25"/>
      <c r="K76" s="25"/>
      <c r="L76" s="25"/>
      <c r="M76" s="25"/>
      <c r="N76" s="25"/>
      <c r="O76" s="25"/>
      <c r="P76" s="25"/>
      <c r="Q76" s="25"/>
      <c r="R76" s="25"/>
      <c r="S76" s="25"/>
      <c r="T76" s="25"/>
      <c r="U76" s="25"/>
    </row>
    <row r="77" spans="10:21" s="3" customFormat="1" ht="19.5">
      <c r="J77" s="25"/>
      <c r="K77" s="25"/>
      <c r="L77" s="25"/>
      <c r="M77" s="25"/>
      <c r="N77" s="25"/>
      <c r="O77" s="25"/>
      <c r="P77" s="25"/>
      <c r="Q77" s="25"/>
      <c r="R77" s="25"/>
      <c r="S77" s="25"/>
      <c r="T77" s="25"/>
      <c r="U77" s="25"/>
    </row>
  </sheetData>
  <sheetProtection algorithmName="SHA-512" hashValue="dtlfj3M70x4oDOFx/qKvJWQHk6cj/YvribuVC1xOeu9wnFj1AKvErDeTVic0J/0t9fRIH+ybC20Q8FCGHNV/Vw==" saltValue="KBkxlnPW1RqJEz47gb+0cQ==" spinCount="100000" sheet="1" objects="1" scenarios="1"/>
  <customSheetViews>
    <customSheetView guid="{9A5863B9-DBD9-4085-93B2-EF35A8EF7430}" scale="80" topLeftCell="A5">
      <selection activeCell="D12" sqref="D12:D34"/>
      <pageMargins left="0" right="0" top="0" bottom="0" header="0" footer="0"/>
      <printOptions horizontalCentered="1"/>
      <pageSetup paperSize="9" scale="60" orientation="portrait"/>
      <headerFooter alignWithMargins="0"/>
    </customSheetView>
  </customSheetViews>
  <mergeCells count="66">
    <mergeCell ref="B15:C15"/>
    <mergeCell ref="A38:C38"/>
    <mergeCell ref="A31:C33"/>
    <mergeCell ref="A34:C35"/>
    <mergeCell ref="B30:C30"/>
    <mergeCell ref="A25:A30"/>
    <mergeCell ref="B26:C26"/>
    <mergeCell ref="A37:C37"/>
    <mergeCell ref="B19:C19"/>
    <mergeCell ref="B28:C28"/>
    <mergeCell ref="B21:C21"/>
    <mergeCell ref="B20:C20"/>
    <mergeCell ref="B27:C27"/>
    <mergeCell ref="B25:C25"/>
    <mergeCell ref="B16:C16"/>
    <mergeCell ref="B17:C17"/>
    <mergeCell ref="E30:F30"/>
    <mergeCell ref="E33:F33"/>
    <mergeCell ref="E32:F32"/>
    <mergeCell ref="E35:F35"/>
    <mergeCell ref="E31:F31"/>
    <mergeCell ref="E34:F34"/>
    <mergeCell ref="B14:C14"/>
    <mergeCell ref="B12:C12"/>
    <mergeCell ref="E12:F12"/>
    <mergeCell ref="E14:F14"/>
    <mergeCell ref="B13:C13"/>
    <mergeCell ref="B11:C11"/>
    <mergeCell ref="E11:F11"/>
    <mergeCell ref="B18:C18"/>
    <mergeCell ref="E18:F18"/>
    <mergeCell ref="A1:B1"/>
    <mergeCell ref="A7:C7"/>
    <mergeCell ref="A5:H5"/>
    <mergeCell ref="H3:H4"/>
    <mergeCell ref="A3:G3"/>
    <mergeCell ref="A4:G4"/>
    <mergeCell ref="A9:C9"/>
    <mergeCell ref="E13:F13"/>
    <mergeCell ref="E16:F16"/>
    <mergeCell ref="A12:A17"/>
    <mergeCell ref="A18:A24"/>
    <mergeCell ref="E23:F23"/>
    <mergeCell ref="E28:F28"/>
    <mergeCell ref="B29:C29"/>
    <mergeCell ref="E29:F29"/>
    <mergeCell ref="B22:C22"/>
    <mergeCell ref="B24:C24"/>
    <mergeCell ref="B23:C23"/>
    <mergeCell ref="E25:F25"/>
    <mergeCell ref="E26:F26"/>
    <mergeCell ref="E27:F27"/>
    <mergeCell ref="E24:F24"/>
    <mergeCell ref="E22:F22"/>
    <mergeCell ref="E15:F15"/>
    <mergeCell ref="K20:U21"/>
    <mergeCell ref="K22:U23"/>
    <mergeCell ref="K24:U25"/>
    <mergeCell ref="K9:R9"/>
    <mergeCell ref="K11:U12"/>
    <mergeCell ref="K14:U15"/>
    <mergeCell ref="K17:U18"/>
    <mergeCell ref="E17:F17"/>
    <mergeCell ref="E19:F19"/>
    <mergeCell ref="E21:F21"/>
    <mergeCell ref="E20:F20"/>
  </mergeCells>
  <phoneticPr fontId="3"/>
  <dataValidations count="1">
    <dataValidation type="list" allowBlank="1" showInputMessage="1" showErrorMessage="1" sqref="H12:H35" xr:uid="{1508675F-D64A-4E40-8551-5B7E5B7EF91B}">
      <formula1>",①,②,③,1,2,3,1（追）,2（追）,3（追）"</formula1>
    </dataValidation>
  </dataValidations>
  <printOptions horizontalCentered="1"/>
  <pageMargins left="0.59055118110236227" right="0.59055118110236227" top="0.78740157480314965" bottom="0.59055118110236227" header="0.51181102362204722" footer="0.51181102362204722"/>
  <pageSetup paperSize="9" scale="65"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pageSetUpPr fitToPage="1"/>
  </sheetPr>
  <dimension ref="A1:U77"/>
  <sheetViews>
    <sheetView view="pageBreakPreview" zoomScale="60" zoomScaleNormal="80" workbookViewId="0">
      <selection activeCell="D12" sqref="D12"/>
    </sheetView>
  </sheetViews>
  <sheetFormatPr defaultColWidth="9" defaultRowHeight="15.75"/>
  <cols>
    <col min="1" max="3" width="6.375" style="25" customWidth="1"/>
    <col min="4" max="4" width="34.875" style="25" customWidth="1"/>
    <col min="5" max="5" width="6.75" style="25" customWidth="1"/>
    <col min="6" max="6" width="31.25" style="25" customWidth="1"/>
    <col min="7" max="7" width="38.75" style="25" customWidth="1"/>
    <col min="8" max="8" width="10.75" style="25" customWidth="1"/>
    <col min="9" max="10" width="7.5" style="25" customWidth="1"/>
    <col min="11" max="16384" width="9" style="25"/>
  </cols>
  <sheetData>
    <row r="1" spans="1:21" ht="27.75" customHeight="1" thickBot="1">
      <c r="A1" s="568" t="s">
        <v>99</v>
      </c>
      <c r="B1" s="569"/>
      <c r="H1" s="75" t="s">
        <v>1</v>
      </c>
    </row>
    <row r="2" spans="1:21" s="2" customFormat="1" ht="15" customHeight="1" thickBot="1">
      <c r="A2" s="77"/>
      <c r="B2" s="77"/>
      <c r="H2" s="79" t="s">
        <v>100</v>
      </c>
    </row>
    <row r="3" spans="1:21" ht="26.25" customHeight="1">
      <c r="A3" s="564" t="s">
        <v>217</v>
      </c>
      <c r="B3" s="564"/>
      <c r="C3" s="564"/>
      <c r="D3" s="564"/>
      <c r="E3" s="564"/>
      <c r="F3" s="564"/>
      <c r="G3" s="564"/>
      <c r="H3" s="562" t="str">
        <f>'様式１ '!$O$5</f>
        <v/>
      </c>
    </row>
    <row r="4" spans="1:21" ht="26.25" customHeight="1" thickBot="1">
      <c r="A4" s="564" t="s">
        <v>101</v>
      </c>
      <c r="B4" s="564"/>
      <c r="C4" s="564"/>
      <c r="D4" s="564"/>
      <c r="E4" s="564"/>
      <c r="F4" s="564"/>
      <c r="G4" s="564"/>
      <c r="H4" s="563"/>
    </row>
    <row r="5" spans="1:21" ht="26.25" customHeight="1">
      <c r="A5" s="564" t="s">
        <v>102</v>
      </c>
      <c r="B5" s="564"/>
      <c r="C5" s="564"/>
      <c r="D5" s="564"/>
      <c r="E5" s="564"/>
      <c r="F5" s="564"/>
      <c r="G5" s="564"/>
      <c r="H5" s="564"/>
    </row>
    <row r="6" spans="1:21" ht="18" customHeight="1" thickBot="1"/>
    <row r="7" spans="1:21" s="27" customFormat="1" ht="39.75" customHeight="1" thickBot="1">
      <c r="A7" s="570" t="s">
        <v>103</v>
      </c>
      <c r="B7" s="571"/>
      <c r="C7" s="572"/>
      <c r="D7" s="26" t="str">
        <f>IF('様式１ '!H7="","",'様式１ '!H7)</f>
        <v/>
      </c>
      <c r="F7" s="127" t="s">
        <v>104</v>
      </c>
      <c r="G7" s="26" t="str">
        <f>IF('様式１ '!B15="","",'様式１ '!B15)</f>
        <v/>
      </c>
    </row>
    <row r="8" spans="1:21" s="27" customFormat="1" ht="18" customHeight="1" thickBot="1"/>
    <row r="9" spans="1:21" s="27" customFormat="1" ht="39.75" customHeight="1" thickBot="1">
      <c r="A9" s="574" t="s">
        <v>105</v>
      </c>
      <c r="B9" s="575"/>
      <c r="C9" s="575"/>
      <c r="D9" s="26" t="s">
        <v>131</v>
      </c>
      <c r="E9" s="28"/>
      <c r="F9" s="135" t="s">
        <v>107</v>
      </c>
      <c r="G9" s="26" t="s">
        <v>132</v>
      </c>
      <c r="H9" s="29"/>
      <c r="J9" s="3"/>
      <c r="K9" s="430" t="s">
        <v>109</v>
      </c>
      <c r="L9" s="430"/>
      <c r="M9" s="430"/>
      <c r="N9" s="430"/>
      <c r="O9" s="430"/>
      <c r="P9" s="430"/>
      <c r="Q9" s="430"/>
      <c r="R9" s="430"/>
      <c r="S9" s="3"/>
      <c r="T9" s="3"/>
      <c r="U9" s="3"/>
    </row>
    <row r="10" spans="1:21" s="27" customFormat="1" ht="18" customHeight="1" thickBot="1">
      <c r="J10" s="3"/>
      <c r="K10" s="3"/>
      <c r="L10" s="3"/>
      <c r="M10" s="3"/>
      <c r="N10" s="3"/>
      <c r="O10" s="3"/>
      <c r="P10" s="3"/>
      <c r="Q10" s="3"/>
      <c r="R10" s="3"/>
      <c r="S10" s="3"/>
      <c r="T10" s="3"/>
      <c r="U10" s="3"/>
    </row>
    <row r="11" spans="1:21" s="27" customFormat="1" ht="35.25" customHeight="1" thickBot="1">
      <c r="A11" s="30" t="s">
        <v>110</v>
      </c>
      <c r="B11" s="565" t="s">
        <v>111</v>
      </c>
      <c r="C11" s="566"/>
      <c r="D11" s="31" t="s">
        <v>112</v>
      </c>
      <c r="E11" s="567" t="s">
        <v>113</v>
      </c>
      <c r="F11" s="567"/>
      <c r="G11" s="31" t="s">
        <v>114</v>
      </c>
      <c r="H11" s="32" t="s">
        <v>115</v>
      </c>
      <c r="J11" s="100" t="s">
        <v>81</v>
      </c>
      <c r="K11" s="429" t="s">
        <v>116</v>
      </c>
      <c r="L11" s="429"/>
      <c r="M11" s="429"/>
      <c r="N11" s="429"/>
      <c r="O11" s="429"/>
      <c r="P11" s="429"/>
      <c r="Q11" s="429"/>
      <c r="R11" s="429"/>
      <c r="S11" s="429"/>
      <c r="T11" s="429"/>
      <c r="U11" s="429"/>
    </row>
    <row r="12" spans="1:21" s="27" customFormat="1" ht="35.25" customHeight="1">
      <c r="A12" s="584" t="s">
        <v>233</v>
      </c>
      <c r="B12" s="578"/>
      <c r="C12" s="579"/>
      <c r="D12" s="145"/>
      <c r="E12" s="580" t="str">
        <f>IFERROR(VLOOKUP($D12,リスト!$A$2:$I$1992,4,FALSE),"")</f>
        <v/>
      </c>
      <c r="F12" s="581"/>
      <c r="G12" s="195" t="str">
        <f>IFERROR(VLOOKUP($D12,リスト!$A$2:$I$1992,7,FALSE),"")</f>
        <v/>
      </c>
      <c r="H12" s="212" t="str">
        <f>IFERROR(VLOOKUP($D12,リスト!$A$2:$I$1992,9,FALSE),"")</f>
        <v/>
      </c>
      <c r="J12" s="3"/>
      <c r="K12" s="429"/>
      <c r="L12" s="429"/>
      <c r="M12" s="429"/>
      <c r="N12" s="429"/>
      <c r="O12" s="429"/>
      <c r="P12" s="429"/>
      <c r="Q12" s="429"/>
      <c r="R12" s="429"/>
      <c r="S12" s="429"/>
      <c r="T12" s="429"/>
      <c r="U12" s="429"/>
    </row>
    <row r="13" spans="1:21" s="27" customFormat="1" ht="35.25" customHeight="1">
      <c r="A13" s="585"/>
      <c r="B13" s="582"/>
      <c r="C13" s="583"/>
      <c r="D13" s="146"/>
      <c r="E13" s="576" t="str">
        <f>IFERROR(VLOOKUP($D13,リスト!$A$2:$I$1992,4,FALSE),"")</f>
        <v/>
      </c>
      <c r="F13" s="577"/>
      <c r="G13" s="196" t="str">
        <f>IFERROR(VLOOKUP($D13,リスト!$A$2:$I$1992,7,FALSE),"")</f>
        <v/>
      </c>
      <c r="H13" s="213" t="str">
        <f>IFERROR(VLOOKUP($D13,リスト!$A$2:$I$1992,9,FALSE),"")</f>
        <v/>
      </c>
      <c r="J13" s="3"/>
      <c r="K13" s="3"/>
      <c r="L13" s="3"/>
      <c r="M13" s="3"/>
      <c r="N13" s="3"/>
      <c r="O13" s="3"/>
      <c r="P13" s="3"/>
      <c r="Q13" s="3"/>
      <c r="R13" s="3"/>
      <c r="S13" s="3"/>
      <c r="T13" s="3"/>
      <c r="U13" s="3"/>
    </row>
    <row r="14" spans="1:21" s="27" customFormat="1" ht="35.25" customHeight="1">
      <c r="A14" s="585"/>
      <c r="B14" s="573"/>
      <c r="C14" s="573"/>
      <c r="D14" s="181"/>
      <c r="E14" s="576" t="str">
        <f>IFERROR(VLOOKUP($D14,リスト!$A$2:$I$1992,4,FALSE),"")</f>
        <v/>
      </c>
      <c r="F14" s="577"/>
      <c r="G14" s="196" t="str">
        <f>IFERROR(VLOOKUP($D14,リスト!$A$2:$I$1992,7,FALSE),"")</f>
        <v/>
      </c>
      <c r="H14" s="213" t="str">
        <f>IFERROR(VLOOKUP($D14,リスト!$A$2:$I$1992,9,FALSE),"")</f>
        <v/>
      </c>
      <c r="J14" s="101" t="s">
        <v>13</v>
      </c>
      <c r="K14" s="429" t="s">
        <v>118</v>
      </c>
      <c r="L14" s="429"/>
      <c r="M14" s="429"/>
      <c r="N14" s="429"/>
      <c r="O14" s="429"/>
      <c r="P14" s="429"/>
      <c r="Q14" s="429"/>
      <c r="R14" s="429"/>
      <c r="S14" s="429"/>
      <c r="T14" s="429"/>
      <c r="U14" s="429"/>
    </row>
    <row r="15" spans="1:21" s="27" customFormat="1" ht="35.25" customHeight="1">
      <c r="A15" s="585"/>
      <c r="B15" s="582"/>
      <c r="C15" s="583"/>
      <c r="D15" s="146"/>
      <c r="E15" s="576" t="str">
        <f>IFERROR(VLOOKUP($D15,リスト!$A$2:$I$1992,4,FALSE),"")</f>
        <v/>
      </c>
      <c r="F15" s="577"/>
      <c r="G15" s="196" t="str">
        <f>IFERROR(VLOOKUP($D15,リスト!$A$2:$I$1992,7,FALSE),"")</f>
        <v/>
      </c>
      <c r="H15" s="213" t="str">
        <f>IFERROR(VLOOKUP($D15,リスト!$A$2:$I$1992,9,FALSE),"")</f>
        <v/>
      </c>
      <c r="J15" s="3"/>
      <c r="K15" s="429"/>
      <c r="L15" s="429"/>
      <c r="M15" s="429"/>
      <c r="N15" s="429"/>
      <c r="O15" s="429"/>
      <c r="P15" s="429"/>
      <c r="Q15" s="429"/>
      <c r="R15" s="429"/>
      <c r="S15" s="429"/>
      <c r="T15" s="429"/>
      <c r="U15" s="429"/>
    </row>
    <row r="16" spans="1:21" s="27" customFormat="1" ht="35.25" customHeight="1">
      <c r="A16" s="585"/>
      <c r="B16" s="582"/>
      <c r="C16" s="583"/>
      <c r="D16" s="146"/>
      <c r="E16" s="576" t="str">
        <f>IFERROR(VLOOKUP($D16,リスト!$A$2:$I$1992,4,FALSE),"")</f>
        <v/>
      </c>
      <c r="F16" s="577"/>
      <c r="G16" s="196" t="str">
        <f>IFERROR(VLOOKUP($D16,リスト!$A$2:$I$1992,7,FALSE),"")</f>
        <v/>
      </c>
      <c r="H16" s="213" t="str">
        <f>IFERROR(VLOOKUP($D16,リスト!$A$2:$I$1992,9,FALSE),"")</f>
        <v/>
      </c>
      <c r="J16" s="3"/>
    </row>
    <row r="17" spans="1:21" s="27" customFormat="1" ht="35.25" customHeight="1" thickBot="1">
      <c r="A17" s="586"/>
      <c r="B17" s="587"/>
      <c r="C17" s="587"/>
      <c r="D17" s="147"/>
      <c r="E17" s="588" t="str">
        <f>IFERROR(VLOOKUP($D17,リスト!$A$2:$I$1992,4,FALSE),"")</f>
        <v/>
      </c>
      <c r="F17" s="589"/>
      <c r="G17" s="197" t="str">
        <f>IFERROR(VLOOKUP($D17,リスト!$A$2:$I$1992,7,FALSE),"")</f>
        <v/>
      </c>
      <c r="H17" s="215" t="str">
        <f>IFERROR(VLOOKUP($D17,リスト!$A$2:$I$1992,9,FALSE),"")</f>
        <v/>
      </c>
      <c r="J17" s="101" t="s">
        <v>19</v>
      </c>
      <c r="K17" s="429" t="s">
        <v>120</v>
      </c>
      <c r="L17" s="429"/>
      <c r="M17" s="429"/>
      <c r="N17" s="429"/>
      <c r="O17" s="429"/>
      <c r="P17" s="429"/>
      <c r="Q17" s="429"/>
      <c r="R17" s="429"/>
      <c r="S17" s="429"/>
      <c r="T17" s="429"/>
      <c r="U17" s="429"/>
    </row>
    <row r="18" spans="1:21" s="27" customFormat="1" ht="35.25" customHeight="1">
      <c r="A18" s="584" t="s">
        <v>234</v>
      </c>
      <c r="B18" s="578"/>
      <c r="C18" s="579"/>
      <c r="D18" s="145"/>
      <c r="E18" s="590" t="str">
        <f>IFERROR(VLOOKUP($D18,リスト!$A$2:$I$1992,4,FALSE),"")</f>
        <v/>
      </c>
      <c r="F18" s="591"/>
      <c r="G18" s="220" t="str">
        <f>IFERROR(VLOOKUP($D18,リスト!$A$2:$I$1992,7,FALSE),"")</f>
        <v/>
      </c>
      <c r="H18" s="221" t="str">
        <f>IFERROR(VLOOKUP($D18,リスト!$A$2:$I$1992,9,FALSE),"")</f>
        <v/>
      </c>
      <c r="J18" s="3"/>
      <c r="K18" s="429"/>
      <c r="L18" s="429"/>
      <c r="M18" s="429"/>
      <c r="N18" s="429"/>
      <c r="O18" s="429"/>
      <c r="P18" s="429"/>
      <c r="Q18" s="429"/>
      <c r="R18" s="429"/>
      <c r="S18" s="429"/>
      <c r="T18" s="429"/>
      <c r="U18" s="429"/>
    </row>
    <row r="19" spans="1:21" s="27" customFormat="1" ht="35.25" customHeight="1">
      <c r="A19" s="585"/>
      <c r="B19" s="582"/>
      <c r="C19" s="583"/>
      <c r="D19" s="146"/>
      <c r="E19" s="576" t="str">
        <f>IFERROR(VLOOKUP($D19,リスト!$A$2:$I$1992,4,FALSE),"")</f>
        <v/>
      </c>
      <c r="F19" s="577"/>
      <c r="G19" s="196" t="str">
        <f>IFERROR(VLOOKUP($D19,リスト!$A$2:$I$1992,7,FALSE),"")</f>
        <v/>
      </c>
      <c r="H19" s="222" t="str">
        <f>IFERROR(VLOOKUP($D19,リスト!$A$2:$I$1992,9,FALSE),"")</f>
        <v/>
      </c>
      <c r="J19" s="101"/>
    </row>
    <row r="20" spans="1:21" s="27" customFormat="1" ht="35.25" customHeight="1">
      <c r="A20" s="585"/>
      <c r="B20" s="582"/>
      <c r="C20" s="583"/>
      <c r="D20" s="181"/>
      <c r="E20" s="576" t="str">
        <f>IFERROR(VLOOKUP($D20,リスト!$A$2:$I$1992,4,FALSE),"")</f>
        <v/>
      </c>
      <c r="F20" s="577"/>
      <c r="G20" s="196" t="str">
        <f>IFERROR(VLOOKUP($D20,リスト!$A$2:$I$1992,7,FALSE),"")</f>
        <v/>
      </c>
      <c r="H20" s="222" t="str">
        <f>IFERROR(VLOOKUP($D20,リスト!$A$2:$I$1992,9,FALSE),"")</f>
        <v/>
      </c>
      <c r="J20" s="101" t="s">
        <v>23</v>
      </c>
      <c r="K20" s="429" t="s">
        <v>122</v>
      </c>
      <c r="L20" s="429"/>
      <c r="M20" s="429"/>
      <c r="N20" s="429"/>
      <c r="O20" s="429"/>
      <c r="P20" s="429"/>
      <c r="Q20" s="429"/>
      <c r="R20" s="429"/>
      <c r="S20" s="429"/>
      <c r="T20" s="429"/>
      <c r="U20" s="429"/>
    </row>
    <row r="21" spans="1:21" s="27" customFormat="1" ht="35.25" customHeight="1">
      <c r="A21" s="585"/>
      <c r="B21" s="613"/>
      <c r="C21" s="614"/>
      <c r="D21" s="181"/>
      <c r="E21" s="576" t="str">
        <f>IFERROR(VLOOKUP($D21,リスト!$A$2:$I$1992,4,FALSE),"")</f>
        <v/>
      </c>
      <c r="F21" s="577"/>
      <c r="G21" s="196" t="str">
        <f>IFERROR(VLOOKUP($D21,リスト!$A$2:$I$1992,7,FALSE),"")</f>
        <v/>
      </c>
      <c r="H21" s="222" t="str">
        <f>IFERROR(VLOOKUP($D21,リスト!$A$2:$I$1992,9,FALSE),"")</f>
        <v/>
      </c>
      <c r="J21" s="3"/>
      <c r="K21" s="429"/>
      <c r="L21" s="429"/>
      <c r="M21" s="429"/>
      <c r="N21" s="429"/>
      <c r="O21" s="429"/>
      <c r="P21" s="429"/>
      <c r="Q21" s="429"/>
      <c r="R21" s="429"/>
      <c r="S21" s="429"/>
      <c r="T21" s="429"/>
      <c r="U21" s="429"/>
    </row>
    <row r="22" spans="1:21" s="27" customFormat="1" ht="35.25" customHeight="1">
      <c r="A22" s="585"/>
      <c r="B22" s="582"/>
      <c r="C22" s="583"/>
      <c r="D22" s="146"/>
      <c r="E22" s="576" t="str">
        <f>IFERROR(VLOOKUP($D22,リスト!$A$2:$I$1992,4,FALSE),"")</f>
        <v/>
      </c>
      <c r="F22" s="577"/>
      <c r="G22" s="196" t="str">
        <f>IFERROR(VLOOKUP($D22,リスト!$A$2:$I$1992,7,FALSE),"")</f>
        <v/>
      </c>
      <c r="H22" s="222" t="str">
        <f>IFERROR(VLOOKUP($D22,リスト!$A$2:$I$1992,9,FALSE),"")</f>
        <v/>
      </c>
      <c r="J22" s="101" t="s">
        <v>30</v>
      </c>
      <c r="K22" s="429" t="s">
        <v>124</v>
      </c>
      <c r="L22" s="429"/>
      <c r="M22" s="429"/>
      <c r="N22" s="429"/>
      <c r="O22" s="429"/>
      <c r="P22" s="429"/>
      <c r="Q22" s="429"/>
      <c r="R22" s="429"/>
      <c r="S22" s="429"/>
      <c r="T22" s="429"/>
      <c r="U22" s="429"/>
    </row>
    <row r="23" spans="1:21" s="27" customFormat="1" ht="35.25" customHeight="1">
      <c r="A23" s="585"/>
      <c r="B23" s="582"/>
      <c r="C23" s="583"/>
      <c r="D23" s="146"/>
      <c r="E23" s="576" t="str">
        <f>IFERROR(VLOOKUP($D23,リスト!$A$2:$I$1992,4,FALSE),"")</f>
        <v/>
      </c>
      <c r="F23" s="577"/>
      <c r="G23" s="196" t="str">
        <f>IFERROR(VLOOKUP($D23,リスト!$A$2:$I$1992,7,FALSE),"")</f>
        <v/>
      </c>
      <c r="H23" s="222" t="str">
        <f>IFERROR(VLOOKUP($D23,リスト!$A$2:$I$1992,9,FALSE),"")</f>
        <v/>
      </c>
      <c r="J23" s="3"/>
      <c r="K23" s="429"/>
      <c r="L23" s="429"/>
      <c r="M23" s="429"/>
      <c r="N23" s="429"/>
      <c r="O23" s="429"/>
      <c r="P23" s="429"/>
      <c r="Q23" s="429"/>
      <c r="R23" s="429"/>
      <c r="S23" s="429"/>
      <c r="T23" s="429"/>
      <c r="U23" s="429"/>
    </row>
    <row r="24" spans="1:21" s="27" customFormat="1" ht="35.25" customHeight="1" thickBot="1">
      <c r="A24" s="586"/>
      <c r="B24" s="582"/>
      <c r="C24" s="583"/>
      <c r="D24" s="146"/>
      <c r="E24" s="580" t="str">
        <f>IFERROR(VLOOKUP($D24,リスト!$A$2:$I$1992,4,FALSE),"")</f>
        <v/>
      </c>
      <c r="F24" s="581"/>
      <c r="G24" s="223" t="str">
        <f>IFERROR(VLOOKUP($D24,リスト!$A$2:$I$1992,7,FALSE),"")</f>
        <v/>
      </c>
      <c r="H24" s="224" t="str">
        <f>IFERROR(VLOOKUP($D24,リスト!$A$2:$I$1992,9,FALSE),"")</f>
        <v/>
      </c>
      <c r="J24" s="101" t="s">
        <v>46</v>
      </c>
      <c r="K24" s="429" t="s">
        <v>125</v>
      </c>
      <c r="L24" s="429"/>
      <c r="M24" s="429"/>
      <c r="N24" s="429"/>
      <c r="O24" s="429"/>
      <c r="P24" s="429"/>
      <c r="Q24" s="429"/>
      <c r="R24" s="429"/>
      <c r="S24" s="429"/>
      <c r="T24" s="429"/>
      <c r="U24" s="429"/>
    </row>
    <row r="25" spans="1:21" s="27" customFormat="1" ht="35.25" customHeight="1">
      <c r="A25" s="584" t="s">
        <v>235</v>
      </c>
      <c r="B25" s="578"/>
      <c r="C25" s="579"/>
      <c r="D25" s="145"/>
      <c r="E25" s="592" t="str">
        <f>IFERROR(VLOOKUP($D25,リスト!$A$2:$I$1992,4,FALSE),"")</f>
        <v/>
      </c>
      <c r="F25" s="593"/>
      <c r="G25" s="219" t="str">
        <f>IFERROR(VLOOKUP($D25,リスト!$A$2:$I$1992,7,FALSE),"")</f>
        <v/>
      </c>
      <c r="H25" s="221" t="str">
        <f>IFERROR(VLOOKUP($D25,リスト!$A$2:$I$1992,9,FALSE),"")</f>
        <v/>
      </c>
      <c r="J25" s="3"/>
      <c r="K25" s="429"/>
      <c r="L25" s="429"/>
      <c r="M25" s="429"/>
      <c r="N25" s="429"/>
      <c r="O25" s="429"/>
      <c r="P25" s="429"/>
      <c r="Q25" s="429"/>
      <c r="R25" s="429"/>
      <c r="S25" s="429"/>
      <c r="T25" s="429"/>
      <c r="U25" s="429"/>
    </row>
    <row r="26" spans="1:21" s="27" customFormat="1" ht="35.25" customHeight="1">
      <c r="A26" s="585"/>
      <c r="B26" s="582"/>
      <c r="C26" s="583"/>
      <c r="D26" s="146"/>
      <c r="E26" s="576" t="str">
        <f>IFERROR(VLOOKUP($D26,リスト!$A$2:$I$1992,4,FALSE),"")</f>
        <v/>
      </c>
      <c r="F26" s="577"/>
      <c r="G26" s="196" t="str">
        <f>IFERROR(VLOOKUP($D26,リスト!$A$2:$I$1992,7,FALSE),"")</f>
        <v/>
      </c>
      <c r="H26" s="222" t="str">
        <f>IFERROR(VLOOKUP($D26,リスト!$A$2:$I$1992,9,FALSE),"")</f>
        <v/>
      </c>
      <c r="J26" s="101"/>
    </row>
    <row r="27" spans="1:21" s="27" customFormat="1" ht="35.25" customHeight="1">
      <c r="A27" s="585"/>
      <c r="B27" s="613"/>
      <c r="C27" s="614"/>
      <c r="D27" s="181"/>
      <c r="E27" s="576" t="str">
        <f>IFERROR(VLOOKUP($D27,リスト!$A$2:$I$1992,4,FALSE),"")</f>
        <v/>
      </c>
      <c r="F27" s="577"/>
      <c r="G27" s="196" t="str">
        <f>IFERROR(VLOOKUP($D27,リスト!$A$2:$I$1992,7,FALSE),"")</f>
        <v/>
      </c>
      <c r="H27" s="222" t="str">
        <f>IFERROR(VLOOKUP($D27,リスト!$A$2:$I$1992,9,FALSE),"")</f>
        <v/>
      </c>
      <c r="J27" s="3"/>
    </row>
    <row r="28" spans="1:21" s="27" customFormat="1" ht="35.25" customHeight="1">
      <c r="A28" s="585"/>
      <c r="B28" s="582"/>
      <c r="C28" s="583"/>
      <c r="D28" s="146"/>
      <c r="E28" s="576" t="str">
        <f>IFERROR(VLOOKUP($D28,リスト!$A$2:$I$1992,4,FALSE),"")</f>
        <v/>
      </c>
      <c r="F28" s="577"/>
      <c r="G28" s="196" t="str">
        <f>IFERROR(VLOOKUP($D28,リスト!$A$2:$I$1992,7,FALSE),"")</f>
        <v/>
      </c>
      <c r="H28" s="222" t="str">
        <f>IFERROR(VLOOKUP($D28,リスト!$A$2:$I$1992,9,FALSE),"")</f>
        <v/>
      </c>
    </row>
    <row r="29" spans="1:21" s="27" customFormat="1" ht="35.25" customHeight="1">
      <c r="A29" s="585"/>
      <c r="B29" s="582"/>
      <c r="C29" s="583"/>
      <c r="D29" s="146"/>
      <c r="E29" s="576" t="str">
        <f>IFERROR(VLOOKUP($D29,リスト!$A$2:$I$1992,4,FALSE),"")</f>
        <v/>
      </c>
      <c r="F29" s="577"/>
      <c r="G29" s="196" t="str">
        <f>IFERROR(VLOOKUP($D29,リスト!$A$2:$I$1992,7,FALSE),"")</f>
        <v/>
      </c>
      <c r="H29" s="222" t="str">
        <f>IFERROR(VLOOKUP($D29,リスト!$A$2:$I$1992,9,FALSE),"")</f>
        <v/>
      </c>
    </row>
    <row r="30" spans="1:21" s="27" customFormat="1" ht="35.25" customHeight="1" thickBot="1">
      <c r="A30" s="586"/>
      <c r="B30" s="603"/>
      <c r="C30" s="604"/>
      <c r="D30" s="147"/>
      <c r="E30" s="588" t="str">
        <f>IFERROR(VLOOKUP($D30,リスト!$A$2:$I$1992,4,FALSE),"")</f>
        <v/>
      </c>
      <c r="F30" s="589"/>
      <c r="G30" s="197" t="str">
        <f>IFERROR(VLOOKUP($D30,リスト!$A$2:$I$1992,7,FALSE),"")</f>
        <v/>
      </c>
      <c r="H30" s="224" t="str">
        <f>IFERROR(VLOOKUP($D30,リスト!$A$2:$I$1992,9,FALSE),"")</f>
        <v/>
      </c>
    </row>
    <row r="31" spans="1:21" s="27" customFormat="1" ht="35.25" customHeight="1">
      <c r="A31" s="594" t="s">
        <v>126</v>
      </c>
      <c r="B31" s="595"/>
      <c r="C31" s="596"/>
      <c r="D31" s="145"/>
      <c r="E31" s="605" t="str">
        <f>IFERROR(VLOOKUP($D31,リスト!$A$2:$I$1992,4,FALSE),"")</f>
        <v/>
      </c>
      <c r="F31" s="606"/>
      <c r="G31" s="198" t="str">
        <f>IFERROR(VLOOKUP($D31,リスト!$A$2:$I$1992,7,FALSE),"")</f>
        <v/>
      </c>
      <c r="H31" s="221" t="str">
        <f>IFERROR(VLOOKUP($D31,リスト!$A$2:$I$1992,9,FALSE),"")</f>
        <v/>
      </c>
    </row>
    <row r="32" spans="1:21" s="27" customFormat="1" ht="35.25" customHeight="1">
      <c r="A32" s="597"/>
      <c r="B32" s="598"/>
      <c r="C32" s="599"/>
      <c r="D32" s="146"/>
      <c r="E32" s="576" t="str">
        <f>IFERROR(VLOOKUP($D32,リスト!$A$2:$I$1992,4,FALSE),"")</f>
        <v/>
      </c>
      <c r="F32" s="577"/>
      <c r="G32" s="196" t="str">
        <f>IFERROR(VLOOKUP($D32,リスト!$A$2:$I$1992,7,FALSE),"")</f>
        <v/>
      </c>
      <c r="H32" s="222" t="str">
        <f>IFERROR(VLOOKUP($D32,リスト!$A$2:$I$1992,9,FALSE),"")</f>
        <v/>
      </c>
    </row>
    <row r="33" spans="1:9" s="27" customFormat="1" ht="35.25" customHeight="1" thickBot="1">
      <c r="A33" s="600"/>
      <c r="B33" s="601"/>
      <c r="C33" s="602"/>
      <c r="D33" s="147"/>
      <c r="E33" s="588" t="str">
        <f>IFERROR(VLOOKUP($D33,リスト!$A$2:$I$1992,4,FALSE),"")</f>
        <v/>
      </c>
      <c r="F33" s="589"/>
      <c r="G33" s="197" t="str">
        <f>IFERROR(VLOOKUP($D33,リスト!$A$2:$I$1992,7,FALSE),"")</f>
        <v/>
      </c>
      <c r="H33" s="224" t="str">
        <f>IFERROR(VLOOKUP($D33,リスト!$A$2:$I$1992,9,FALSE),"")</f>
        <v/>
      </c>
      <c r="I33" s="33"/>
    </row>
    <row r="34" spans="1:9" s="27" customFormat="1" ht="35.25" customHeight="1">
      <c r="A34" s="594" t="s">
        <v>127</v>
      </c>
      <c r="B34" s="595"/>
      <c r="C34" s="596"/>
      <c r="D34" s="148"/>
      <c r="E34" s="590" t="str">
        <f>IFERROR(VLOOKUP($D34,リスト!$A$2:$I$1992,4,FALSE),"")</f>
        <v/>
      </c>
      <c r="F34" s="591"/>
      <c r="G34" s="220" t="str">
        <f>IFERROR(VLOOKUP($D34,リスト!$A$2:$I$1992,7,FALSE),"")</f>
        <v/>
      </c>
      <c r="H34" s="225" t="str">
        <f>IFERROR(VLOOKUP($D34,リスト!$A$2:$I$1992,9,FALSE),"")</f>
        <v/>
      </c>
    </row>
    <row r="35" spans="1:9" s="27" customFormat="1" ht="35.25" customHeight="1" thickBot="1">
      <c r="A35" s="600"/>
      <c r="B35" s="601"/>
      <c r="C35" s="602"/>
      <c r="D35" s="147"/>
      <c r="E35" s="588" t="str">
        <f>IFERROR(VLOOKUP($D35,リスト!$A$2:$I$1992,4,FALSE),"")</f>
        <v/>
      </c>
      <c r="F35" s="589"/>
      <c r="G35" s="197" t="str">
        <f>IFERROR(VLOOKUP($D35,リスト!$A$2:$I$1992,7,FALSE),"")</f>
        <v/>
      </c>
      <c r="H35" s="226" t="str">
        <f>IFERROR(VLOOKUP($D35,リスト!$A$2:$I$1992,9,FALSE),"")</f>
        <v/>
      </c>
    </row>
    <row r="36" spans="1:9" s="27" customFormat="1" ht="13.5" customHeight="1" thickBot="1">
      <c r="A36" s="34"/>
      <c r="B36" s="34"/>
      <c r="C36" s="34"/>
      <c r="D36" s="35"/>
      <c r="E36" s="36"/>
      <c r="F36" s="36"/>
      <c r="G36" s="36"/>
      <c r="H36" s="35"/>
    </row>
    <row r="37" spans="1:9" s="27" customFormat="1" ht="34.5" customHeight="1">
      <c r="A37" s="610" t="s">
        <v>128</v>
      </c>
      <c r="B37" s="611"/>
      <c r="C37" s="612"/>
      <c r="D37" s="149"/>
      <c r="E37" s="37" t="s">
        <v>129</v>
      </c>
    </row>
    <row r="38" spans="1:9" s="27" customFormat="1" ht="34.5" customHeight="1" thickBot="1">
      <c r="A38" s="607" t="s">
        <v>130</v>
      </c>
      <c r="B38" s="608"/>
      <c r="C38" s="609"/>
      <c r="D38" s="150"/>
      <c r="E38" s="38" t="s">
        <v>129</v>
      </c>
    </row>
    <row r="39" spans="1:9" s="27" customFormat="1" ht="15.75" customHeight="1">
      <c r="A39" s="33"/>
      <c r="B39" s="25"/>
      <c r="C39" s="25"/>
      <c r="D39" s="33"/>
      <c r="E39" s="33"/>
    </row>
    <row r="40" spans="1:9" s="27" customFormat="1" ht="23.25" customHeight="1">
      <c r="A40" s="3" t="s">
        <v>216</v>
      </c>
    </row>
    <row r="41" spans="1:9" s="27" customFormat="1" ht="21" customHeight="1">
      <c r="A41" s="33"/>
    </row>
    <row r="42" spans="1:9" s="27" customFormat="1" ht="21" customHeight="1">
      <c r="A42" s="33"/>
    </row>
    <row r="43" spans="1:9" s="27" customFormat="1" ht="21" customHeight="1">
      <c r="A43" s="33"/>
    </row>
    <row r="44" spans="1:9" s="27" customFormat="1" ht="21" customHeight="1">
      <c r="A44" s="33"/>
      <c r="H44" s="39"/>
    </row>
    <row r="45" spans="1:9" s="27" customFormat="1" ht="21" customHeight="1">
      <c r="A45" s="33"/>
      <c r="B45" s="33"/>
      <c r="C45" s="39"/>
      <c r="D45" s="39"/>
      <c r="E45" s="39"/>
      <c r="F45" s="39"/>
      <c r="G45" s="39"/>
      <c r="H45" s="39"/>
    </row>
    <row r="46" spans="1:9" s="27" customFormat="1" ht="21" customHeight="1">
      <c r="A46" s="33"/>
      <c r="H46" s="39"/>
    </row>
    <row r="47" spans="1:9" s="27" customFormat="1" ht="21" customHeight="1">
      <c r="A47" s="33"/>
    </row>
    <row r="48" spans="1:9" s="27" customFormat="1" ht="20.25" customHeight="1">
      <c r="B48" s="33"/>
      <c r="C48" s="39"/>
      <c r="D48" s="39"/>
      <c r="E48" s="39"/>
      <c r="F48" s="39"/>
      <c r="G48" s="39"/>
      <c r="H48" s="39"/>
      <c r="I48" s="39"/>
    </row>
    <row r="49" s="27" customFormat="1" ht="13.5" customHeight="1"/>
    <row r="50" s="27" customFormat="1" ht="19.5"/>
    <row r="51" s="27" customFormat="1" ht="19.5"/>
    <row r="52" s="27" customFormat="1" ht="19.5"/>
    <row r="53" s="27" customFormat="1" ht="19.5"/>
    <row r="54" s="27" customFormat="1" ht="19.5"/>
    <row r="55" s="27" customFormat="1" ht="19.5"/>
    <row r="56" s="27" customFormat="1" ht="19.5"/>
    <row r="57" s="27" customFormat="1" ht="19.5"/>
    <row r="58" s="27" customFormat="1" ht="19.5"/>
    <row r="59" s="27" customFormat="1" ht="19.5"/>
    <row r="60" s="27" customFormat="1" ht="19.5"/>
    <row r="61" s="27" customFormat="1" ht="19.5"/>
    <row r="62" s="27" customFormat="1" ht="19.5"/>
    <row r="63" s="27" customFormat="1" ht="19.5"/>
    <row r="64" s="27" customFormat="1" ht="19.5"/>
    <row r="65" spans="10:21" s="27" customFormat="1" ht="19.5"/>
    <row r="66" spans="10:21" s="27" customFormat="1" ht="19.5"/>
    <row r="67" spans="10:21" s="27" customFormat="1" ht="19.5"/>
    <row r="68" spans="10:21" s="27" customFormat="1" ht="19.5"/>
    <row r="69" spans="10:21" s="27" customFormat="1" ht="19.5">
      <c r="K69" s="25"/>
      <c r="L69" s="25"/>
      <c r="M69" s="25"/>
      <c r="N69" s="25"/>
      <c r="O69" s="25"/>
      <c r="P69" s="25"/>
      <c r="Q69" s="25"/>
      <c r="R69" s="25"/>
      <c r="S69" s="25"/>
      <c r="T69" s="25"/>
      <c r="U69" s="25"/>
    </row>
    <row r="70" spans="10:21" s="27" customFormat="1" ht="19.5">
      <c r="K70" s="25"/>
      <c r="L70" s="25"/>
      <c r="M70" s="25"/>
      <c r="N70" s="25"/>
      <c r="O70" s="25"/>
      <c r="P70" s="25"/>
      <c r="Q70" s="25"/>
      <c r="R70" s="25"/>
      <c r="S70" s="25"/>
      <c r="T70" s="25"/>
      <c r="U70" s="25"/>
    </row>
    <row r="71" spans="10:21" s="27" customFormat="1" ht="19.5">
      <c r="K71" s="25"/>
      <c r="L71" s="25"/>
      <c r="M71" s="25"/>
      <c r="N71" s="25"/>
      <c r="O71" s="25"/>
      <c r="P71" s="25"/>
      <c r="Q71" s="25"/>
      <c r="R71" s="25"/>
      <c r="S71" s="25"/>
      <c r="T71" s="25"/>
      <c r="U71" s="25"/>
    </row>
    <row r="72" spans="10:21" s="27" customFormat="1" ht="19.5">
      <c r="K72" s="25"/>
      <c r="L72" s="25"/>
      <c r="M72" s="25"/>
      <c r="N72" s="25"/>
      <c r="O72" s="25"/>
      <c r="P72" s="25"/>
      <c r="Q72" s="25"/>
      <c r="R72" s="25"/>
      <c r="S72" s="25"/>
      <c r="T72" s="25"/>
      <c r="U72" s="25"/>
    </row>
    <row r="73" spans="10:21" s="27" customFormat="1" ht="19.5">
      <c r="K73" s="25"/>
      <c r="L73" s="25"/>
      <c r="M73" s="25"/>
      <c r="N73" s="25"/>
      <c r="O73" s="25"/>
      <c r="P73" s="25"/>
      <c r="Q73" s="25"/>
      <c r="R73" s="25"/>
      <c r="S73" s="25"/>
      <c r="T73" s="25"/>
      <c r="U73" s="25"/>
    </row>
    <row r="74" spans="10:21" s="27" customFormat="1" ht="19.5">
      <c r="K74" s="25"/>
      <c r="L74" s="25"/>
      <c r="M74" s="25"/>
      <c r="N74" s="25"/>
      <c r="O74" s="25"/>
      <c r="P74" s="25"/>
      <c r="Q74" s="25"/>
      <c r="R74" s="25"/>
      <c r="S74" s="25"/>
      <c r="T74" s="25"/>
      <c r="U74" s="25"/>
    </row>
    <row r="75" spans="10:21" s="27" customFormat="1" ht="19.5">
      <c r="J75" s="25"/>
      <c r="K75" s="25"/>
      <c r="L75" s="25"/>
      <c r="M75" s="25"/>
      <c r="N75" s="25"/>
      <c r="O75" s="25"/>
      <c r="P75" s="25"/>
      <c r="Q75" s="25"/>
      <c r="R75" s="25"/>
      <c r="S75" s="25"/>
      <c r="T75" s="25"/>
      <c r="U75" s="25"/>
    </row>
    <row r="76" spans="10:21" s="27" customFormat="1" ht="19.5">
      <c r="J76" s="25"/>
      <c r="K76" s="25"/>
      <c r="L76" s="25"/>
      <c r="M76" s="25"/>
      <c r="N76" s="25"/>
      <c r="O76" s="25"/>
      <c r="P76" s="25"/>
      <c r="Q76" s="25"/>
      <c r="R76" s="25"/>
      <c r="S76" s="25"/>
      <c r="T76" s="25"/>
      <c r="U76" s="25"/>
    </row>
    <row r="77" spans="10:21" s="27" customFormat="1" ht="19.5">
      <c r="J77" s="25"/>
      <c r="K77" s="25"/>
      <c r="L77" s="25"/>
      <c r="M77" s="25"/>
      <c r="N77" s="25"/>
      <c r="O77" s="25"/>
      <c r="P77" s="25"/>
      <c r="Q77" s="25"/>
      <c r="R77" s="25"/>
      <c r="S77" s="25"/>
      <c r="T77" s="25"/>
      <c r="U77" s="25"/>
    </row>
  </sheetData>
  <sheetProtection algorithmName="SHA-512" hashValue="QtIU28qX0x79XVjfiewJhc2jpWVcYsngR76pzg7si0Wdo8BK036Flvr9hKJWag0Q1n2vI7OPcl5Zm/53PmuCVA==" saltValue="VOgcNySlL03/LyBPprODCg==" spinCount="100000" sheet="1" objects="1" scenarios="1"/>
  <customSheetViews>
    <customSheetView guid="{9A5863B9-DBD9-4085-93B2-EF35A8EF7430}" scale="80" topLeftCell="A5">
      <selection activeCell="D11" sqref="D11"/>
      <pageMargins left="0" right="0" top="0" bottom="0" header="0" footer="0"/>
      <printOptions horizontalCentered="1"/>
      <pageSetup paperSize="9" scale="60" orientation="portrait"/>
      <headerFooter alignWithMargins="0"/>
    </customSheetView>
  </customSheetViews>
  <mergeCells count="66">
    <mergeCell ref="A18:A24"/>
    <mergeCell ref="A25:A30"/>
    <mergeCell ref="A38:C38"/>
    <mergeCell ref="A37:C37"/>
    <mergeCell ref="B22:C22"/>
    <mergeCell ref="B23:C23"/>
    <mergeCell ref="B18:C18"/>
    <mergeCell ref="B19:C19"/>
    <mergeCell ref="B21:C21"/>
    <mergeCell ref="B27:C27"/>
    <mergeCell ref="B26:C26"/>
    <mergeCell ref="B28:C28"/>
    <mergeCell ref="B25:C25"/>
    <mergeCell ref="B24:C24"/>
    <mergeCell ref="B20:C20"/>
    <mergeCell ref="E30:F30"/>
    <mergeCell ref="A31:C33"/>
    <mergeCell ref="A34:C35"/>
    <mergeCell ref="E32:F32"/>
    <mergeCell ref="B29:C29"/>
    <mergeCell ref="B30:C30"/>
    <mergeCell ref="E35:F35"/>
    <mergeCell ref="E31:F31"/>
    <mergeCell ref="E34:F34"/>
    <mergeCell ref="E33:F33"/>
    <mergeCell ref="E19:F19"/>
    <mergeCell ref="E21:F21"/>
    <mergeCell ref="E17:F17"/>
    <mergeCell ref="E22:F22"/>
    <mergeCell ref="E29:F29"/>
    <mergeCell ref="E23:F23"/>
    <mergeCell ref="E18:F18"/>
    <mergeCell ref="E27:F27"/>
    <mergeCell ref="E28:F28"/>
    <mergeCell ref="E26:F26"/>
    <mergeCell ref="E24:F24"/>
    <mergeCell ref="E25:F25"/>
    <mergeCell ref="E20:F20"/>
    <mergeCell ref="A1:B1"/>
    <mergeCell ref="A7:C7"/>
    <mergeCell ref="B14:C14"/>
    <mergeCell ref="A9:C9"/>
    <mergeCell ref="E14:F14"/>
    <mergeCell ref="B12:C12"/>
    <mergeCell ref="E12:F12"/>
    <mergeCell ref="B13:C13"/>
    <mergeCell ref="A12:A17"/>
    <mergeCell ref="B16:C16"/>
    <mergeCell ref="E16:F16"/>
    <mergeCell ref="B17:C17"/>
    <mergeCell ref="E13:F13"/>
    <mergeCell ref="B15:C15"/>
    <mergeCell ref="E15:F15"/>
    <mergeCell ref="H3:H4"/>
    <mergeCell ref="A3:G3"/>
    <mergeCell ref="A4:G4"/>
    <mergeCell ref="A5:H5"/>
    <mergeCell ref="B11:C11"/>
    <mergeCell ref="E11:F11"/>
    <mergeCell ref="K20:U21"/>
    <mergeCell ref="K22:U23"/>
    <mergeCell ref="K24:U25"/>
    <mergeCell ref="K9:R9"/>
    <mergeCell ref="K11:U12"/>
    <mergeCell ref="K14:U15"/>
    <mergeCell ref="K17:U18"/>
  </mergeCells>
  <phoneticPr fontId="3"/>
  <dataValidations count="1">
    <dataValidation type="list" allowBlank="1" showInputMessage="1" showErrorMessage="1" sqref="H12:H35" xr:uid="{BC623A75-8B11-497D-BC86-3D8F53FBC2EE}">
      <formula1>",①,②,③,1,2,3,1（追）,2（追）,3（追）"</formula1>
    </dataValidation>
  </dataValidations>
  <printOptions horizontalCentered="1"/>
  <pageMargins left="0.59055118110236227" right="0.59055118110236227" top="0.78740157480314965" bottom="0.59055118110236227" header="0.51181102362204722" footer="0.51181102362204722"/>
  <pageSetup paperSize="9" scale="6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8" tint="0.59999389629810485"/>
  </sheetPr>
  <dimension ref="A1:U50"/>
  <sheetViews>
    <sheetView view="pageBreakPreview" zoomScale="60" zoomScaleNormal="80" workbookViewId="0">
      <selection activeCell="D12" sqref="D12"/>
    </sheetView>
  </sheetViews>
  <sheetFormatPr defaultColWidth="9" defaultRowHeight="15.75"/>
  <cols>
    <col min="1" max="3" width="6.375" style="2" customWidth="1"/>
    <col min="4" max="4" width="35" style="2" customWidth="1"/>
    <col min="5" max="5" width="6.75" style="2" customWidth="1"/>
    <col min="6" max="6" width="31.375" style="2" customWidth="1"/>
    <col min="7" max="7" width="38.625" style="2" customWidth="1"/>
    <col min="8" max="8" width="12.125" style="2" customWidth="1"/>
    <col min="9" max="10" width="7.5" style="2" customWidth="1"/>
    <col min="11" max="17" width="12.375" style="2" customWidth="1"/>
    <col min="18" max="16384" width="9" style="2"/>
  </cols>
  <sheetData>
    <row r="1" spans="1:21" ht="27.75" customHeight="1" thickBot="1">
      <c r="A1" s="546" t="s">
        <v>40</v>
      </c>
      <c r="B1" s="547"/>
      <c r="C1" s="40"/>
      <c r="H1" s="74" t="s">
        <v>1</v>
      </c>
    </row>
    <row r="2" spans="1:21" ht="15" customHeight="1" thickBot="1">
      <c r="A2" s="77"/>
      <c r="B2" s="77"/>
      <c r="H2" s="78" t="s">
        <v>100</v>
      </c>
      <c r="I2" s="80"/>
    </row>
    <row r="3" spans="1:21" s="41" customFormat="1" ht="26.25" customHeight="1">
      <c r="A3" s="553" t="s">
        <v>217</v>
      </c>
      <c r="B3" s="553"/>
      <c r="C3" s="553"/>
      <c r="D3" s="553"/>
      <c r="E3" s="553"/>
      <c r="F3" s="553"/>
      <c r="G3" s="553"/>
      <c r="H3" s="554" t="str">
        <f>'様式１ '!$O$5</f>
        <v/>
      </c>
    </row>
    <row r="4" spans="1:21" s="41" customFormat="1" ht="26.25" customHeight="1" thickBot="1">
      <c r="A4" s="553" t="s">
        <v>101</v>
      </c>
      <c r="B4" s="553"/>
      <c r="C4" s="553"/>
      <c r="D4" s="553"/>
      <c r="E4" s="553"/>
      <c r="F4" s="553"/>
      <c r="G4" s="553"/>
      <c r="H4" s="555"/>
    </row>
    <row r="5" spans="1:21" s="41" customFormat="1" ht="26.25" customHeight="1">
      <c r="A5" s="553" t="s">
        <v>133</v>
      </c>
      <c r="B5" s="553"/>
      <c r="C5" s="553"/>
      <c r="D5" s="553"/>
      <c r="E5" s="553"/>
      <c r="F5" s="553"/>
      <c r="G5" s="553"/>
      <c r="H5" s="553"/>
    </row>
    <row r="6" spans="1:21" ht="15.75" customHeight="1" thickBot="1"/>
    <row r="7" spans="1:21" s="3" customFormat="1" ht="41.25" customHeight="1" thickBot="1">
      <c r="A7" s="623" t="s">
        <v>103</v>
      </c>
      <c r="B7" s="624"/>
      <c r="C7" s="625"/>
      <c r="D7" s="15" t="str">
        <f>IF('様式１ '!H7="","",'様式１ '!H7)</f>
        <v/>
      </c>
      <c r="F7" s="42" t="s">
        <v>104</v>
      </c>
      <c r="G7" s="15" t="str">
        <f>IF('様式１ '!B15="","",'様式１ '!B15)</f>
        <v/>
      </c>
    </row>
    <row r="8" spans="1:21" s="3" customFormat="1" ht="15.75" customHeight="1" thickBot="1">
      <c r="G8" s="41"/>
    </row>
    <row r="9" spans="1:21" s="17" customFormat="1" ht="41.25" customHeight="1" thickBot="1">
      <c r="A9" s="623" t="s">
        <v>105</v>
      </c>
      <c r="B9" s="624"/>
      <c r="C9" s="625"/>
      <c r="D9" s="15" t="s">
        <v>106</v>
      </c>
      <c r="F9" s="128" t="s">
        <v>107</v>
      </c>
      <c r="G9" s="15" t="s">
        <v>134</v>
      </c>
      <c r="J9" s="3"/>
      <c r="K9" s="430" t="s">
        <v>109</v>
      </c>
      <c r="L9" s="430"/>
      <c r="M9" s="430"/>
      <c r="N9" s="430"/>
      <c r="O9" s="430"/>
      <c r="P9" s="430"/>
      <c r="Q9" s="430"/>
      <c r="R9" s="430"/>
      <c r="S9" s="3"/>
      <c r="T9" s="3"/>
      <c r="U9" s="3"/>
    </row>
    <row r="10" spans="1:21" s="3" customFormat="1" ht="15.75" customHeight="1" thickBot="1">
      <c r="G10" s="631"/>
      <c r="H10" s="631"/>
    </row>
    <row r="11" spans="1:21" s="43" customFormat="1" ht="33.75" customHeight="1" thickBot="1">
      <c r="A11" s="18" t="s">
        <v>110</v>
      </c>
      <c r="B11" s="626" t="s">
        <v>135</v>
      </c>
      <c r="C11" s="627"/>
      <c r="D11" s="129" t="s">
        <v>112</v>
      </c>
      <c r="E11" s="545" t="s">
        <v>113</v>
      </c>
      <c r="F11" s="545"/>
      <c r="G11" s="19" t="s">
        <v>114</v>
      </c>
      <c r="H11" s="20" t="s">
        <v>115</v>
      </c>
      <c r="I11" s="44"/>
      <c r="J11" s="100" t="s">
        <v>81</v>
      </c>
      <c r="K11" s="429" t="s">
        <v>116</v>
      </c>
      <c r="L11" s="429"/>
      <c r="M11" s="429"/>
      <c r="N11" s="429"/>
      <c r="O11" s="429"/>
      <c r="P11" s="429"/>
      <c r="Q11" s="429"/>
      <c r="R11" s="429"/>
      <c r="S11" s="429"/>
      <c r="T11" s="429"/>
      <c r="U11" s="429"/>
    </row>
    <row r="12" spans="1:21" s="3" customFormat="1" ht="33.75" customHeight="1">
      <c r="A12" s="628" t="s">
        <v>123</v>
      </c>
      <c r="B12" s="541"/>
      <c r="C12" s="542"/>
      <c r="D12" s="151"/>
      <c r="E12" s="559" t="str">
        <f>IFERROR(VLOOKUP($D12,リスト!$A$2:$I$1992,4,FALSE),"")</f>
        <v/>
      </c>
      <c r="F12" s="560"/>
      <c r="G12" s="187" t="str">
        <f>IFERROR(VLOOKUP($D12,リスト!$A$2:$I$1992,7,FALSE),"")</f>
        <v/>
      </c>
      <c r="H12" s="203" t="str">
        <f>IFERROR(VLOOKUP($D12,リスト!$A$2:$I$1992,9,FALSE),"")</f>
        <v/>
      </c>
      <c r="K12" s="429"/>
      <c r="L12" s="429"/>
      <c r="M12" s="429"/>
      <c r="N12" s="429"/>
      <c r="O12" s="429"/>
      <c r="P12" s="429"/>
      <c r="Q12" s="429"/>
      <c r="R12" s="429"/>
      <c r="S12" s="429"/>
      <c r="T12" s="429"/>
      <c r="U12" s="429"/>
    </row>
    <row r="13" spans="1:21" s="3" customFormat="1" ht="33.75" customHeight="1">
      <c r="A13" s="629"/>
      <c r="B13" s="514"/>
      <c r="C13" s="515"/>
      <c r="D13" s="152"/>
      <c r="E13" s="516" t="str">
        <f>IFERROR(VLOOKUP($D13,リスト!$A$2:$I$1992,4,FALSE),"")</f>
        <v/>
      </c>
      <c r="F13" s="517"/>
      <c r="G13" s="186" t="str">
        <f>IFERROR(VLOOKUP($D13,リスト!$A$2:$I$1992,7,FALSE),"")</f>
        <v/>
      </c>
      <c r="H13" s="204" t="str">
        <f>IFERROR(VLOOKUP($D13,リスト!$A$2:$I$1992,9,FALSE),"")</f>
        <v/>
      </c>
    </row>
    <row r="14" spans="1:21" s="3" customFormat="1" ht="33.75" customHeight="1">
      <c r="A14" s="629"/>
      <c r="B14" s="514"/>
      <c r="C14" s="515"/>
      <c r="D14" s="152"/>
      <c r="E14" s="516" t="str">
        <f>IFERROR(VLOOKUP($D14,リスト!$A$2:$I$1992,4,FALSE),"")</f>
        <v/>
      </c>
      <c r="F14" s="517"/>
      <c r="G14" s="186" t="str">
        <f>IFERROR(VLOOKUP($D14,リスト!$A$2:$I$1992,7,FALSE),"")</f>
        <v/>
      </c>
      <c r="H14" s="204" t="str">
        <f>IFERROR(VLOOKUP($D14,リスト!$A$2:$I$1992,9,FALSE),"")</f>
        <v/>
      </c>
      <c r="J14" s="101" t="s">
        <v>13</v>
      </c>
      <c r="K14" s="429" t="s">
        <v>118</v>
      </c>
      <c r="L14" s="429"/>
      <c r="M14" s="429"/>
      <c r="N14" s="429"/>
      <c r="O14" s="429"/>
      <c r="P14" s="429"/>
      <c r="Q14" s="429"/>
      <c r="R14" s="429"/>
      <c r="S14" s="429"/>
      <c r="T14" s="429"/>
      <c r="U14" s="429"/>
    </row>
    <row r="15" spans="1:21" s="3" customFormat="1" ht="33.75" customHeight="1">
      <c r="A15" s="629"/>
      <c r="B15" s="514"/>
      <c r="C15" s="515"/>
      <c r="D15" s="152"/>
      <c r="E15" s="516" t="str">
        <f>IFERROR(VLOOKUP($D15,リスト!$A$2:$I$1992,4,FALSE),"")</f>
        <v/>
      </c>
      <c r="F15" s="517"/>
      <c r="G15" s="186" t="str">
        <f>IFERROR(VLOOKUP($D15,リスト!$A$2:$I$1992,7,FALSE),"")</f>
        <v/>
      </c>
      <c r="H15" s="204" t="str">
        <f>IFERROR(VLOOKUP($D15,リスト!$A$2:$I$1992,9,FALSE),"")</f>
        <v/>
      </c>
      <c r="K15" s="429"/>
      <c r="L15" s="429"/>
      <c r="M15" s="429"/>
      <c r="N15" s="429"/>
      <c r="O15" s="429"/>
      <c r="P15" s="429"/>
      <c r="Q15" s="429"/>
      <c r="R15" s="429"/>
      <c r="S15" s="429"/>
      <c r="T15" s="429"/>
      <c r="U15" s="429"/>
    </row>
    <row r="16" spans="1:21" s="3" customFormat="1" ht="33.75" customHeight="1" thickBot="1">
      <c r="A16" s="630"/>
      <c r="B16" s="520"/>
      <c r="C16" s="520"/>
      <c r="D16" s="153"/>
      <c r="E16" s="521" t="str">
        <f>IFERROR(VLOOKUP($D16,リスト!$A$2:$I$1992,4,FALSE),"")</f>
        <v/>
      </c>
      <c r="F16" s="522"/>
      <c r="G16" s="188" t="str">
        <f>IFERROR(VLOOKUP($D16,リスト!$A$2:$I$1992,7,FALSE),"")</f>
        <v/>
      </c>
      <c r="H16" s="210" t="str">
        <f>IFERROR(VLOOKUP($D16,リスト!$A$2:$I$1992,9,FALSE),"")</f>
        <v/>
      </c>
      <c r="K16" s="27"/>
      <c r="L16" s="27"/>
      <c r="M16" s="27"/>
      <c r="N16" s="27"/>
      <c r="O16" s="27"/>
      <c r="P16" s="27"/>
      <c r="Q16" s="27"/>
      <c r="R16" s="27"/>
      <c r="S16" s="27"/>
      <c r="T16" s="27"/>
      <c r="U16" s="27"/>
    </row>
    <row r="17" spans="1:21" s="3" customFormat="1" ht="33.75" customHeight="1">
      <c r="A17" s="628" t="s">
        <v>121</v>
      </c>
      <c r="B17" s="541"/>
      <c r="C17" s="542"/>
      <c r="D17" s="151"/>
      <c r="E17" s="528" t="str">
        <f>IFERROR(VLOOKUP($D17,リスト!$A$2:$I$1992,4,FALSE),"")</f>
        <v/>
      </c>
      <c r="F17" s="529"/>
      <c r="G17" s="194" t="str">
        <f>IFERROR(VLOOKUP($D17,リスト!$A$2:$I$1992,7,FALSE),"")</f>
        <v/>
      </c>
      <c r="H17" s="203" t="str">
        <f>IFERROR(VLOOKUP($D17,リスト!$A$2:$I$1992,9,FALSE),"")</f>
        <v/>
      </c>
      <c r="J17" s="101" t="s">
        <v>19</v>
      </c>
      <c r="K17" s="429" t="s">
        <v>120</v>
      </c>
      <c r="L17" s="429"/>
      <c r="M17" s="429"/>
      <c r="N17" s="429"/>
      <c r="O17" s="429"/>
      <c r="P17" s="429"/>
      <c r="Q17" s="429"/>
      <c r="R17" s="429"/>
      <c r="S17" s="429"/>
      <c r="T17" s="429"/>
      <c r="U17" s="429"/>
    </row>
    <row r="18" spans="1:21" s="3" customFormat="1" ht="33.75" customHeight="1">
      <c r="A18" s="629"/>
      <c r="B18" s="514"/>
      <c r="C18" s="515"/>
      <c r="D18" s="152"/>
      <c r="E18" s="516" t="str">
        <f>IFERROR(VLOOKUP($D18,リスト!$A$2:$I$1992,4,FALSE),"")</f>
        <v/>
      </c>
      <c r="F18" s="517"/>
      <c r="G18" s="186" t="str">
        <f>IFERROR(VLOOKUP($D18,リスト!$A$2:$I$1992,7,FALSE),"")</f>
        <v/>
      </c>
      <c r="H18" s="204" t="str">
        <f>IFERROR(VLOOKUP($D18,リスト!$A$2:$I$1992,9,FALSE),"")</f>
        <v/>
      </c>
      <c r="K18" s="429"/>
      <c r="L18" s="429"/>
      <c r="M18" s="429"/>
      <c r="N18" s="429"/>
      <c r="O18" s="429"/>
      <c r="P18" s="429"/>
      <c r="Q18" s="429"/>
      <c r="R18" s="429"/>
      <c r="S18" s="429"/>
      <c r="T18" s="429"/>
      <c r="U18" s="429"/>
    </row>
    <row r="19" spans="1:21" s="3" customFormat="1" ht="33.75" customHeight="1">
      <c r="A19" s="629"/>
      <c r="B19" s="514"/>
      <c r="C19" s="515"/>
      <c r="D19" s="152"/>
      <c r="E19" s="516" t="str">
        <f>IFERROR(VLOOKUP($D19,リスト!$A$2:$I$1992,4,FALSE),"")</f>
        <v/>
      </c>
      <c r="F19" s="517"/>
      <c r="G19" s="186" t="str">
        <f>IFERROR(VLOOKUP($D19,リスト!$A$2:$I$1992,7,FALSE),"")</f>
        <v/>
      </c>
      <c r="H19" s="204" t="str">
        <f>IFERROR(VLOOKUP($D19,リスト!$A$2:$I$1992,9,FALSE),"")</f>
        <v/>
      </c>
      <c r="J19" s="101"/>
    </row>
    <row r="20" spans="1:21" s="3" customFormat="1" ht="33.75" customHeight="1">
      <c r="A20" s="629"/>
      <c r="B20" s="514"/>
      <c r="C20" s="515"/>
      <c r="D20" s="152"/>
      <c r="E20" s="516" t="str">
        <f>IFERROR(VLOOKUP($D20,リスト!$A$2:$I$1992,4,FALSE),"")</f>
        <v/>
      </c>
      <c r="F20" s="517"/>
      <c r="G20" s="186" t="str">
        <f>IFERROR(VLOOKUP($D20,リスト!$A$2:$I$1992,7,FALSE),"")</f>
        <v/>
      </c>
      <c r="H20" s="204" t="str">
        <f>IFERROR(VLOOKUP($D20,リスト!$A$2:$I$1992,9,FALSE),"")</f>
        <v/>
      </c>
      <c r="J20" s="101" t="s">
        <v>23</v>
      </c>
      <c r="K20" s="429" t="s">
        <v>122</v>
      </c>
      <c r="L20" s="429"/>
      <c r="M20" s="429"/>
      <c r="N20" s="429"/>
      <c r="O20" s="429"/>
      <c r="P20" s="429"/>
      <c r="Q20" s="429"/>
      <c r="R20" s="429"/>
      <c r="S20" s="429"/>
      <c r="T20" s="429"/>
      <c r="U20" s="429"/>
    </row>
    <row r="21" spans="1:21" s="3" customFormat="1" ht="33.75" customHeight="1" thickBot="1">
      <c r="A21" s="630"/>
      <c r="B21" s="520"/>
      <c r="C21" s="520"/>
      <c r="D21" s="153"/>
      <c r="E21" s="518" t="str">
        <f>IFERROR(VLOOKUP($D21,リスト!$A$2:$I$1992,4,FALSE),"")</f>
        <v/>
      </c>
      <c r="F21" s="519"/>
      <c r="G21" s="188" t="str">
        <f>IFERROR(VLOOKUP($D21,リスト!$A$2:$I$1992,7,FALSE),"")</f>
        <v/>
      </c>
      <c r="H21" s="205" t="str">
        <f>IFERROR(VLOOKUP($D21,リスト!$A$2:$I$1992,9,FALSE),"")</f>
        <v/>
      </c>
      <c r="K21" s="429"/>
      <c r="L21" s="429"/>
      <c r="M21" s="429"/>
      <c r="N21" s="429"/>
      <c r="O21" s="429"/>
      <c r="P21" s="429"/>
      <c r="Q21" s="429"/>
      <c r="R21" s="429"/>
      <c r="S21" s="429"/>
      <c r="T21" s="429"/>
      <c r="U21" s="429"/>
    </row>
    <row r="22" spans="1:21" s="3" customFormat="1" ht="33.75" customHeight="1">
      <c r="A22" s="620" t="s">
        <v>119</v>
      </c>
      <c r="B22" s="541"/>
      <c r="C22" s="542"/>
      <c r="D22" s="151"/>
      <c r="E22" s="559" t="str">
        <f>IFERROR(VLOOKUP($D22,リスト!$A$2:$I$1992,4,FALSE),"")</f>
        <v/>
      </c>
      <c r="F22" s="560"/>
      <c r="G22" s="194" t="str">
        <f>IFERROR(VLOOKUP($D22,リスト!$A$2:$I$1992,7,FALSE),"")</f>
        <v/>
      </c>
      <c r="H22" s="211" t="str">
        <f>IFERROR(VLOOKUP($D22,リスト!$A$2:$I$1992,9,FALSE),"")</f>
        <v/>
      </c>
    </row>
    <row r="23" spans="1:21" s="3" customFormat="1" ht="33.75" customHeight="1">
      <c r="A23" s="621"/>
      <c r="B23" s="514"/>
      <c r="C23" s="515"/>
      <c r="D23" s="152"/>
      <c r="E23" s="516" t="str">
        <f>IFERROR(VLOOKUP($D23,リスト!$A$2:$I$1992,4,FALSE),"")</f>
        <v/>
      </c>
      <c r="F23" s="517"/>
      <c r="G23" s="184" t="str">
        <f>IFERROR(VLOOKUP($D23,リスト!$A$2:$I$1992,7,FALSE),"")</f>
        <v/>
      </c>
      <c r="H23" s="204" t="str">
        <f>IFERROR(VLOOKUP($D23,リスト!$A$2:$I$1992,9,FALSE),"")</f>
        <v/>
      </c>
      <c r="J23" s="101" t="s">
        <v>30</v>
      </c>
      <c r="K23" s="429" t="s">
        <v>136</v>
      </c>
      <c r="L23" s="429"/>
      <c r="M23" s="429"/>
      <c r="N23" s="429"/>
      <c r="O23" s="429"/>
      <c r="P23" s="429"/>
      <c r="Q23" s="429"/>
      <c r="R23" s="429"/>
      <c r="S23" s="429"/>
      <c r="T23" s="429"/>
      <c r="U23" s="429"/>
    </row>
    <row r="24" spans="1:21" s="3" customFormat="1" ht="33.75" customHeight="1">
      <c r="A24" s="621"/>
      <c r="B24" s="514"/>
      <c r="C24" s="515"/>
      <c r="D24" s="152"/>
      <c r="E24" s="516" t="str">
        <f>IFERROR(VLOOKUP($D24,リスト!$A$2:$I$1992,4,FALSE),"")</f>
        <v/>
      </c>
      <c r="F24" s="517"/>
      <c r="G24" s="184" t="str">
        <f>IFERROR(VLOOKUP($D24,リスト!$A$2:$I$1992,7,FALSE),"")</f>
        <v/>
      </c>
      <c r="H24" s="204" t="str">
        <f>IFERROR(VLOOKUP($D24,リスト!$A$2:$I$1992,9,FALSE),"")</f>
        <v/>
      </c>
      <c r="M24" s="21"/>
      <c r="N24" s="21"/>
      <c r="O24" s="21"/>
      <c r="P24" s="21"/>
      <c r="Q24" s="21"/>
      <c r="R24" s="21"/>
      <c r="S24" s="21"/>
      <c r="T24" s="21"/>
      <c r="U24" s="21"/>
    </row>
    <row r="25" spans="1:21" s="3" customFormat="1" ht="33.75" customHeight="1" thickBot="1">
      <c r="A25" s="622"/>
      <c r="B25" s="520"/>
      <c r="C25" s="520"/>
      <c r="D25" s="153"/>
      <c r="E25" s="521" t="str">
        <f>IFERROR(VLOOKUP($D25,リスト!$A$2:$I$1992,4,FALSE),"")</f>
        <v/>
      </c>
      <c r="F25" s="522"/>
      <c r="G25" s="191" t="str">
        <f>IFERROR(VLOOKUP($D25,リスト!$A$2:$I$1992,7,FALSE),"")</f>
        <v/>
      </c>
      <c r="H25" s="210" t="str">
        <f>IFERROR(VLOOKUP($D25,リスト!$A$2:$I$1992,9,FALSE),"")</f>
        <v/>
      </c>
      <c r="J25" s="101" t="s">
        <v>46</v>
      </c>
      <c r="K25" s="619" t="s">
        <v>137</v>
      </c>
      <c r="L25" s="619"/>
      <c r="M25" s="619"/>
      <c r="N25" s="619"/>
      <c r="O25" s="619"/>
      <c r="P25" s="619"/>
      <c r="Q25" s="619"/>
      <c r="R25" s="619"/>
      <c r="S25" s="619"/>
      <c r="T25" s="619"/>
      <c r="U25" s="619"/>
    </row>
    <row r="26" spans="1:21" s="3" customFormat="1" ht="33.75" customHeight="1">
      <c r="A26" s="556" t="s">
        <v>117</v>
      </c>
      <c r="B26" s="541"/>
      <c r="C26" s="542"/>
      <c r="D26" s="151"/>
      <c r="E26" s="528" t="str">
        <f>IFERROR(VLOOKUP($D26,リスト!$A$2:$I$1992,4,FALSE),"")</f>
        <v/>
      </c>
      <c r="F26" s="529"/>
      <c r="G26" s="189" t="str">
        <f>IFERROR(VLOOKUP($D26,リスト!$A$2:$I$1992,7,FALSE),"")</f>
        <v/>
      </c>
      <c r="H26" s="203" t="str">
        <f>IFERROR(VLOOKUP($D26,リスト!$A$2:$I$1992,9,FALSE),"")</f>
        <v/>
      </c>
      <c r="K26" s="27"/>
      <c r="L26" s="27"/>
      <c r="M26" s="27"/>
      <c r="N26" s="27"/>
      <c r="O26" s="27"/>
      <c r="P26" s="27"/>
      <c r="Q26" s="27"/>
      <c r="R26" s="27"/>
      <c r="S26" s="27"/>
      <c r="T26" s="27"/>
      <c r="U26" s="27"/>
    </row>
    <row r="27" spans="1:21" s="3" customFormat="1" ht="33.75" customHeight="1">
      <c r="A27" s="557"/>
      <c r="B27" s="514"/>
      <c r="C27" s="515"/>
      <c r="D27" s="152"/>
      <c r="E27" s="516" t="str">
        <f>IFERROR(VLOOKUP($D27,リスト!$A$2:$I$1992,4,FALSE),"")</f>
        <v/>
      </c>
      <c r="F27" s="517"/>
      <c r="G27" s="186" t="str">
        <f>IFERROR(VLOOKUP($D27,リスト!$A$2:$I$1992,7,FALSE),"")</f>
        <v/>
      </c>
      <c r="H27" s="204" t="str">
        <f>IFERROR(VLOOKUP($D27,リスト!$A$2:$I$1992,9,FALSE),"")</f>
        <v/>
      </c>
      <c r="J27" s="101" t="s">
        <v>138</v>
      </c>
      <c r="K27" s="429" t="s">
        <v>124</v>
      </c>
      <c r="L27" s="429"/>
      <c r="M27" s="429"/>
      <c r="N27" s="429"/>
      <c r="O27" s="429"/>
      <c r="P27" s="429"/>
      <c r="Q27" s="429"/>
      <c r="R27" s="429"/>
      <c r="S27" s="429"/>
      <c r="T27" s="429"/>
      <c r="U27" s="429"/>
    </row>
    <row r="28" spans="1:21" s="3" customFormat="1" ht="33.75" customHeight="1">
      <c r="A28" s="557"/>
      <c r="B28" s="514"/>
      <c r="C28" s="515"/>
      <c r="D28" s="152"/>
      <c r="E28" s="516" t="str">
        <f>IFERROR(VLOOKUP($D28,リスト!$A$2:$I$1992,4,FALSE),"")</f>
        <v/>
      </c>
      <c r="F28" s="517"/>
      <c r="G28" s="186" t="str">
        <f>IFERROR(VLOOKUP($D28,リスト!$A$2:$I$1992,7,FALSE),"")</f>
        <v/>
      </c>
      <c r="H28" s="204" t="str">
        <f>IFERROR(VLOOKUP($D28,リスト!$A$2:$I$1992,9,FALSE),"")</f>
        <v/>
      </c>
      <c r="K28" s="429"/>
      <c r="L28" s="429"/>
      <c r="M28" s="429"/>
      <c r="N28" s="429"/>
      <c r="O28" s="429"/>
      <c r="P28" s="429"/>
      <c r="Q28" s="429"/>
      <c r="R28" s="429"/>
      <c r="S28" s="429"/>
      <c r="T28" s="429"/>
      <c r="U28" s="429"/>
    </row>
    <row r="29" spans="1:21" s="3" customFormat="1" ht="33.75" customHeight="1" thickBot="1">
      <c r="A29" s="558"/>
      <c r="B29" s="617"/>
      <c r="C29" s="618"/>
      <c r="D29" s="153"/>
      <c r="E29" s="518" t="str">
        <f>IFERROR(VLOOKUP($D29,リスト!$A$2:$I$1992,4,FALSE),"")</f>
        <v/>
      </c>
      <c r="F29" s="519"/>
      <c r="G29" s="188" t="str">
        <f>IFERROR(VLOOKUP($D29,リスト!$A$2:$I$1992,7,FALSE),"")</f>
        <v/>
      </c>
      <c r="H29" s="205" t="str">
        <f>IFERROR(VLOOKUP($D29,リスト!$A$2:$I$1992,9,FALSE),"")</f>
        <v/>
      </c>
      <c r="J29" s="101"/>
    </row>
    <row r="30" spans="1:21" s="3" customFormat="1" ht="33.75" customHeight="1">
      <c r="A30" s="532" t="s">
        <v>126</v>
      </c>
      <c r="B30" s="533"/>
      <c r="C30" s="534"/>
      <c r="D30" s="151"/>
      <c r="E30" s="559" t="str">
        <f>IFERROR(VLOOKUP($D30,リスト!$A$2:$I$1992,4,FALSE),"")</f>
        <v/>
      </c>
      <c r="F30" s="560"/>
      <c r="G30" s="194" t="str">
        <f>IFERROR(VLOOKUP($D30,リスト!$A$2:$I$1992,7,FALSE),"")</f>
        <v/>
      </c>
      <c r="H30" s="211" t="str">
        <f>IFERROR(VLOOKUP($D30,リスト!$A$2:$I$1992,9,FALSE),"")</f>
        <v/>
      </c>
      <c r="J30" s="27"/>
    </row>
    <row r="31" spans="1:21" s="3" customFormat="1" ht="33.75" customHeight="1">
      <c r="A31" s="535"/>
      <c r="B31" s="536"/>
      <c r="C31" s="537"/>
      <c r="D31" s="152"/>
      <c r="E31" s="516" t="str">
        <f>IFERROR(VLOOKUP($D31,リスト!$A$2:$I$1992,4,FALSE),"")</f>
        <v/>
      </c>
      <c r="F31" s="517"/>
      <c r="G31" s="184" t="str">
        <f>IFERROR(VLOOKUP($D31,リスト!$A$2:$I$1992,7,FALSE),"")</f>
        <v/>
      </c>
      <c r="H31" s="204" t="str">
        <f>IFERROR(VLOOKUP($D31,リスト!$A$2:$I$1992,9,FALSE),"")</f>
        <v/>
      </c>
      <c r="J31" s="27"/>
    </row>
    <row r="32" spans="1:21" s="3" customFormat="1" ht="33.75" customHeight="1" thickBot="1">
      <c r="A32" s="538"/>
      <c r="B32" s="539"/>
      <c r="C32" s="540"/>
      <c r="D32" s="153"/>
      <c r="E32" s="521" t="str">
        <f>IFERROR(VLOOKUP($D32,リスト!$A$2:$I$1992,4,FALSE),"")</f>
        <v/>
      </c>
      <c r="F32" s="522"/>
      <c r="G32" s="191" t="str">
        <f>IFERROR(VLOOKUP($D32,リスト!$A$2:$I$1992,7,FALSE),"")</f>
        <v/>
      </c>
      <c r="H32" s="210" t="str">
        <f>IFERROR(VLOOKUP($D32,リスト!$A$2:$I$1992,9,FALSE),"")</f>
        <v/>
      </c>
      <c r="J32" s="27"/>
    </row>
    <row r="33" spans="1:21" s="3" customFormat="1" ht="33.75" customHeight="1">
      <c r="A33" s="532" t="s">
        <v>127</v>
      </c>
      <c r="B33" s="533"/>
      <c r="C33" s="534"/>
      <c r="D33" s="154"/>
      <c r="E33" s="530" t="str">
        <f>IFERROR(VLOOKUP($D33,リスト!$A$2:$I$1992,4,FALSE),"")</f>
        <v/>
      </c>
      <c r="F33" s="531"/>
      <c r="G33" s="185" t="str">
        <f>IFERROR(VLOOKUP($D33,リスト!$A$2:$I$1992,7,FALSE),"")</f>
        <v/>
      </c>
      <c r="H33" s="203" t="str">
        <f>IFERROR(VLOOKUP($D33,リスト!$A$2:$I$1992,9,FALSE),"")</f>
        <v/>
      </c>
      <c r="J33" s="27"/>
    </row>
    <row r="34" spans="1:21" s="3" customFormat="1" ht="33.75" customHeight="1" thickBot="1">
      <c r="A34" s="538"/>
      <c r="B34" s="539"/>
      <c r="C34" s="540"/>
      <c r="D34" s="153"/>
      <c r="E34" s="521" t="str">
        <f>IFERROR(VLOOKUP($D34,リスト!$A$2:$I$1992,4,FALSE),"")</f>
        <v/>
      </c>
      <c r="F34" s="522"/>
      <c r="G34" s="191" t="str">
        <f>IFERROR(VLOOKUP($D34,リスト!$A$2:$I$1992,7,FALSE),"")</f>
        <v/>
      </c>
      <c r="H34" s="205" t="str">
        <f>IFERROR(VLOOKUP($D34,リスト!$A$2:$I$1992,9,FALSE),"")</f>
        <v/>
      </c>
    </row>
    <row r="35" spans="1:21" s="3" customFormat="1" ht="12.75" customHeight="1" thickBot="1"/>
    <row r="36" spans="1:21" s="3" customFormat="1" ht="34.5" customHeight="1">
      <c r="A36" s="500" t="s">
        <v>128</v>
      </c>
      <c r="B36" s="422"/>
      <c r="C36" s="501"/>
      <c r="D36" s="143"/>
      <c r="E36" s="124" t="s">
        <v>129</v>
      </c>
    </row>
    <row r="37" spans="1:21" s="3" customFormat="1" ht="34.5" customHeight="1" thickBot="1">
      <c r="A37" s="525" t="s">
        <v>130</v>
      </c>
      <c r="B37" s="615"/>
      <c r="C37" s="616"/>
      <c r="D37" s="144"/>
      <c r="E37" s="125" t="s">
        <v>129</v>
      </c>
    </row>
    <row r="38" spans="1:21" s="3" customFormat="1" ht="15.75" customHeight="1">
      <c r="A38" s="14"/>
      <c r="B38" s="2"/>
      <c r="C38" s="2"/>
      <c r="D38" s="14"/>
      <c r="E38" s="14"/>
    </row>
    <row r="39" spans="1:21" s="3" customFormat="1" ht="21.75" customHeight="1">
      <c r="A39" s="3" t="s">
        <v>216</v>
      </c>
    </row>
    <row r="40" spans="1:21" s="3" customFormat="1" ht="24" customHeight="1">
      <c r="A40" s="14"/>
      <c r="B40" s="24"/>
      <c r="C40" s="24"/>
      <c r="D40" s="24"/>
      <c r="E40" s="24"/>
      <c r="F40" s="24"/>
      <c r="G40" s="24"/>
      <c r="H40" s="24"/>
    </row>
    <row r="41" spans="1:21" s="3" customFormat="1" ht="24" customHeight="1">
      <c r="A41" s="14"/>
      <c r="K41" s="2"/>
      <c r="L41" s="2"/>
      <c r="M41" s="2"/>
      <c r="N41" s="2"/>
      <c r="O41" s="2"/>
      <c r="P41" s="2"/>
      <c r="Q41" s="2"/>
      <c r="R41" s="2"/>
      <c r="S41" s="2"/>
      <c r="T41" s="2"/>
      <c r="U41" s="2"/>
    </row>
    <row r="42" spans="1:21" s="3" customFormat="1" ht="24" customHeight="1">
      <c r="A42" s="14"/>
      <c r="K42" s="2"/>
      <c r="L42" s="2"/>
      <c r="M42" s="2"/>
      <c r="N42" s="2"/>
      <c r="O42" s="2"/>
      <c r="P42" s="2"/>
      <c r="Q42" s="2"/>
      <c r="R42" s="2"/>
      <c r="S42" s="2"/>
      <c r="T42" s="2"/>
      <c r="U42" s="2"/>
    </row>
    <row r="43" spans="1:21" s="3" customFormat="1" ht="24" customHeight="1">
      <c r="A43" s="14"/>
      <c r="K43" s="2"/>
      <c r="L43" s="2"/>
      <c r="M43" s="2"/>
      <c r="N43" s="2"/>
      <c r="O43" s="2"/>
      <c r="P43" s="2"/>
      <c r="Q43" s="2"/>
      <c r="R43" s="2"/>
      <c r="S43" s="2"/>
      <c r="T43" s="2"/>
      <c r="U43" s="2"/>
    </row>
    <row r="44" spans="1:21" s="3" customFormat="1" ht="24" customHeight="1">
      <c r="A44" s="14"/>
      <c r="K44" s="2"/>
      <c r="L44" s="2"/>
      <c r="M44" s="2"/>
      <c r="N44" s="2"/>
      <c r="O44" s="2"/>
      <c r="P44" s="2"/>
      <c r="Q44" s="2"/>
      <c r="R44" s="2"/>
      <c r="S44" s="2"/>
      <c r="T44" s="2"/>
      <c r="U44" s="2"/>
    </row>
    <row r="45" spans="1:21" s="3" customFormat="1" ht="24" customHeight="1">
      <c r="A45" s="14"/>
      <c r="K45" s="2"/>
      <c r="L45" s="2"/>
      <c r="M45" s="2"/>
      <c r="N45" s="2"/>
      <c r="O45" s="2"/>
      <c r="P45" s="2"/>
      <c r="Q45" s="2"/>
      <c r="R45" s="2"/>
      <c r="S45" s="2"/>
      <c r="T45" s="2"/>
      <c r="U45" s="2"/>
    </row>
    <row r="46" spans="1:21" s="3" customFormat="1" ht="24" customHeight="1">
      <c r="A46" s="91"/>
      <c r="B46" s="16"/>
      <c r="C46" s="16"/>
      <c r="D46" s="16"/>
      <c r="E46" s="16"/>
      <c r="F46" s="16"/>
      <c r="G46" s="16"/>
      <c r="K46" s="2"/>
      <c r="L46" s="2"/>
      <c r="M46" s="2"/>
      <c r="N46" s="2"/>
      <c r="O46" s="2"/>
      <c r="P46" s="2"/>
      <c r="Q46" s="2"/>
      <c r="R46" s="2"/>
      <c r="S46" s="2"/>
      <c r="T46" s="2"/>
      <c r="U46" s="2"/>
    </row>
    <row r="47" spans="1:21" ht="19.5">
      <c r="B47" s="3"/>
    </row>
    <row r="48" spans="1:21" ht="19.5">
      <c r="B48" s="3"/>
    </row>
    <row r="50" spans="2:2" ht="19.5">
      <c r="B50" s="3"/>
    </row>
  </sheetData>
  <sheetProtection algorithmName="SHA-512" hashValue="UGk5jjNzpsOv4pZKlM0b42wHCgObY0mULzb4ONHn3rYYffv7LSJT75xihbmp4F9/9Dnv+zc7xSvCyX7FKCL8OQ==" saltValue="dubStAEJrQg0aY4twvhnGw==" spinCount="100000" sheet="1" objects="1" scenarios="1"/>
  <customSheetViews>
    <customSheetView guid="{9A5863B9-DBD9-4085-93B2-EF35A8EF7430}" scale="80" topLeftCell="A2">
      <selection activeCell="D11" sqref="D11"/>
      <pageMargins left="0" right="0" top="0" bottom="0" header="0" footer="0"/>
      <printOptions horizontalCentered="1"/>
      <pageSetup paperSize="9" scale="60" orientation="portrait"/>
      <headerFooter alignWithMargins="0"/>
    </customSheetView>
  </customSheetViews>
  <mergeCells count="67">
    <mergeCell ref="G10:H10"/>
    <mergeCell ref="E13:F13"/>
    <mergeCell ref="B14:C14"/>
    <mergeCell ref="E14:F14"/>
    <mergeCell ref="E11:F11"/>
    <mergeCell ref="A1:B1"/>
    <mergeCell ref="A7:C7"/>
    <mergeCell ref="A5:H5"/>
    <mergeCell ref="H3:H4"/>
    <mergeCell ref="A3:G3"/>
    <mergeCell ref="A4:G4"/>
    <mergeCell ref="A17:A21"/>
    <mergeCell ref="B19:C19"/>
    <mergeCell ref="B21:C21"/>
    <mergeCell ref="E21:F21"/>
    <mergeCell ref="E12:F12"/>
    <mergeCell ref="B17:C17"/>
    <mergeCell ref="B18:C18"/>
    <mergeCell ref="E17:F17"/>
    <mergeCell ref="A12:A16"/>
    <mergeCell ref="B12:C12"/>
    <mergeCell ref="B15:C15"/>
    <mergeCell ref="E16:F16"/>
    <mergeCell ref="A9:C9"/>
    <mergeCell ref="B11:C11"/>
    <mergeCell ref="E26:F26"/>
    <mergeCell ref="B25:C25"/>
    <mergeCell ref="E25:F25"/>
    <mergeCell ref="E18:F18"/>
    <mergeCell ref="B13:C13"/>
    <mergeCell ref="E15:F15"/>
    <mergeCell ref="B16:C16"/>
    <mergeCell ref="E19:F19"/>
    <mergeCell ref="B20:C20"/>
    <mergeCell ref="E20:F20"/>
    <mergeCell ref="B24:C24"/>
    <mergeCell ref="B23:C23"/>
    <mergeCell ref="E23:F23"/>
    <mergeCell ref="B26:C26"/>
    <mergeCell ref="E24:F24"/>
    <mergeCell ref="E22:F22"/>
    <mergeCell ref="A22:A25"/>
    <mergeCell ref="B22:C22"/>
    <mergeCell ref="B27:C27"/>
    <mergeCell ref="A26:A29"/>
    <mergeCell ref="B28:C28"/>
    <mergeCell ref="E28:F28"/>
    <mergeCell ref="E27:F27"/>
    <mergeCell ref="A30:C32"/>
    <mergeCell ref="A37:C37"/>
    <mergeCell ref="B29:C29"/>
    <mergeCell ref="E32:F32"/>
    <mergeCell ref="E33:F33"/>
    <mergeCell ref="E29:F29"/>
    <mergeCell ref="A36:C36"/>
    <mergeCell ref="E31:F31"/>
    <mergeCell ref="E34:F34"/>
    <mergeCell ref="E30:F30"/>
    <mergeCell ref="A33:C34"/>
    <mergeCell ref="K20:U21"/>
    <mergeCell ref="K27:U28"/>
    <mergeCell ref="K23:U23"/>
    <mergeCell ref="K25:U25"/>
    <mergeCell ref="K9:R9"/>
    <mergeCell ref="K11:U12"/>
    <mergeCell ref="K14:U15"/>
    <mergeCell ref="K17:U18"/>
  </mergeCells>
  <phoneticPr fontId="3"/>
  <dataValidations count="1">
    <dataValidation type="list" allowBlank="1" showInputMessage="1" showErrorMessage="1" sqref="H12:H34" xr:uid="{00000000-0002-0000-0600-000000000000}">
      <formula1>",①,②,③,1,2,3,1（追）,2（追）,3（追）"</formula1>
    </dataValidation>
  </dataValidations>
  <printOptions horizontalCentered="1"/>
  <pageMargins left="0.78740157480314965" right="0.78740157480314965" top="0.78740157480314965" bottom="0.59055118110236227" header="0.51181102362204722" footer="0.51181102362204722"/>
  <pageSetup paperSize="9" scale="60" orientation="portrait" r:id="rId1"/>
  <headerFooter alignWithMargins="0"/>
  <colBreaks count="1" manualBreakCount="1">
    <brk id="8" max="38"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5" tint="0.59999389629810485"/>
    <pageSetUpPr fitToPage="1"/>
  </sheetPr>
  <dimension ref="A1:U51"/>
  <sheetViews>
    <sheetView view="pageBreakPreview" zoomScale="60" zoomScaleNormal="80" workbookViewId="0">
      <selection activeCell="D12" sqref="D12"/>
    </sheetView>
  </sheetViews>
  <sheetFormatPr defaultColWidth="9" defaultRowHeight="15.75"/>
  <cols>
    <col min="1" max="3" width="6.375" style="46" customWidth="1"/>
    <col min="4" max="4" width="35" style="46" customWidth="1"/>
    <col min="5" max="5" width="6.75" style="46" customWidth="1"/>
    <col min="6" max="6" width="31.375" style="46" customWidth="1"/>
    <col min="7" max="7" width="38.625" style="46" customWidth="1"/>
    <col min="8" max="8" width="12.125" style="46" customWidth="1"/>
    <col min="9" max="9" width="7.5" style="46" customWidth="1"/>
    <col min="10" max="10" width="7.5" style="2" customWidth="1"/>
    <col min="11" max="17" width="12.375" style="2" customWidth="1"/>
    <col min="18" max="21" width="9" style="2"/>
    <col min="22" max="16384" width="9" style="46"/>
  </cols>
  <sheetData>
    <row r="1" spans="1:21" ht="27.75" customHeight="1" thickBot="1">
      <c r="A1" s="634" t="s">
        <v>40</v>
      </c>
      <c r="B1" s="635"/>
      <c r="C1" s="45"/>
      <c r="H1" s="76" t="s">
        <v>1</v>
      </c>
    </row>
    <row r="2" spans="1:21" s="2" customFormat="1" ht="15" customHeight="1" thickBot="1">
      <c r="A2" s="77"/>
      <c r="B2" s="77"/>
      <c r="H2" s="79" t="s">
        <v>100</v>
      </c>
      <c r="I2" s="80"/>
    </row>
    <row r="3" spans="1:21" s="47" customFormat="1" ht="26.25" customHeight="1">
      <c r="A3" s="564" t="s">
        <v>217</v>
      </c>
      <c r="B3" s="564"/>
      <c r="C3" s="564"/>
      <c r="D3" s="564"/>
      <c r="E3" s="564"/>
      <c r="F3" s="564"/>
      <c r="G3" s="564"/>
      <c r="H3" s="562" t="str">
        <f>'様式１ '!$O$5</f>
        <v/>
      </c>
      <c r="J3" s="41"/>
      <c r="K3" s="41"/>
      <c r="L3" s="41"/>
      <c r="M3" s="41"/>
      <c r="N3" s="41"/>
      <c r="O3" s="41"/>
      <c r="P3" s="41"/>
      <c r="Q3" s="41"/>
      <c r="R3" s="41"/>
      <c r="S3" s="41"/>
      <c r="T3" s="41"/>
      <c r="U3" s="41"/>
    </row>
    <row r="4" spans="1:21" s="47" customFormat="1" ht="26.25" customHeight="1" thickBot="1">
      <c r="A4" s="564" t="s">
        <v>101</v>
      </c>
      <c r="B4" s="564"/>
      <c r="C4" s="564"/>
      <c r="D4" s="564"/>
      <c r="E4" s="564"/>
      <c r="F4" s="564"/>
      <c r="G4" s="564"/>
      <c r="H4" s="563"/>
      <c r="J4" s="41"/>
      <c r="K4" s="41"/>
      <c r="L4" s="41"/>
      <c r="M4" s="41"/>
      <c r="N4" s="41"/>
      <c r="O4" s="41"/>
      <c r="P4" s="41"/>
      <c r="Q4" s="41"/>
      <c r="R4" s="41"/>
      <c r="S4" s="41"/>
      <c r="T4" s="41"/>
      <c r="U4" s="41"/>
    </row>
    <row r="5" spans="1:21" s="47" customFormat="1" ht="26.25" customHeight="1">
      <c r="A5" s="639" t="s">
        <v>133</v>
      </c>
      <c r="B5" s="639"/>
      <c r="C5" s="639"/>
      <c r="D5" s="639"/>
      <c r="E5" s="639"/>
      <c r="F5" s="639"/>
      <c r="G5" s="639"/>
      <c r="H5" s="639"/>
      <c r="J5" s="41"/>
      <c r="K5" s="41"/>
      <c r="L5" s="41"/>
      <c r="M5" s="41"/>
      <c r="N5" s="41"/>
      <c r="O5" s="41"/>
      <c r="P5" s="41"/>
      <c r="Q5" s="41"/>
      <c r="R5" s="41"/>
      <c r="S5" s="41"/>
      <c r="T5" s="41"/>
      <c r="U5" s="41"/>
    </row>
    <row r="6" spans="1:21" ht="15.75" customHeight="1" thickBot="1"/>
    <row r="7" spans="1:21" s="49" customFormat="1" ht="41.25" customHeight="1" thickBot="1">
      <c r="A7" s="636" t="s">
        <v>103</v>
      </c>
      <c r="B7" s="637"/>
      <c r="C7" s="638"/>
      <c r="D7" s="48" t="str">
        <f>IF('様式１ '!H7="","",'様式１ '!H7)</f>
        <v/>
      </c>
      <c r="F7" s="50" t="s">
        <v>104</v>
      </c>
      <c r="G7" s="48" t="str">
        <f>IF('様式１ '!B15="","",'様式１ '!B15)</f>
        <v/>
      </c>
      <c r="J7" s="3"/>
      <c r="K7" s="3"/>
      <c r="L7" s="3"/>
      <c r="M7" s="3"/>
      <c r="N7" s="3"/>
      <c r="O7" s="3"/>
      <c r="P7" s="3"/>
      <c r="Q7" s="3"/>
      <c r="R7" s="3"/>
      <c r="S7" s="3"/>
      <c r="T7" s="3"/>
      <c r="U7" s="3"/>
    </row>
    <row r="8" spans="1:21" s="49" customFormat="1" ht="15.75" customHeight="1" thickBot="1">
      <c r="G8" s="47"/>
      <c r="J8" s="3"/>
      <c r="K8" s="3"/>
      <c r="L8" s="3"/>
      <c r="M8" s="3"/>
      <c r="N8" s="3"/>
      <c r="O8" s="3"/>
      <c r="P8" s="3"/>
      <c r="Q8" s="3"/>
      <c r="R8" s="3"/>
      <c r="S8" s="3"/>
      <c r="T8" s="3"/>
      <c r="U8" s="3"/>
    </row>
    <row r="9" spans="1:21" s="51" customFormat="1" ht="41.25" customHeight="1" thickBot="1">
      <c r="A9" s="640" t="s">
        <v>105</v>
      </c>
      <c r="B9" s="641"/>
      <c r="C9" s="642"/>
      <c r="D9" s="48" t="s">
        <v>139</v>
      </c>
      <c r="F9" s="131" t="s">
        <v>107</v>
      </c>
      <c r="G9" s="48" t="s">
        <v>140</v>
      </c>
      <c r="J9" s="3"/>
      <c r="K9" s="430" t="s">
        <v>109</v>
      </c>
      <c r="L9" s="430"/>
      <c r="M9" s="430"/>
      <c r="N9" s="430"/>
      <c r="O9" s="430"/>
      <c r="P9" s="430"/>
      <c r="Q9" s="430"/>
      <c r="R9" s="430"/>
      <c r="S9" s="3"/>
      <c r="T9" s="3"/>
      <c r="U9" s="3"/>
    </row>
    <row r="10" spans="1:21" s="49" customFormat="1" ht="15.75" customHeight="1" thickBot="1">
      <c r="G10" s="643"/>
      <c r="H10" s="643"/>
      <c r="J10" s="3"/>
      <c r="K10" s="3"/>
      <c r="L10" s="3"/>
      <c r="M10" s="3"/>
      <c r="N10" s="3"/>
      <c r="O10" s="3"/>
      <c r="P10" s="3"/>
      <c r="Q10" s="3"/>
      <c r="R10" s="3"/>
      <c r="S10" s="3"/>
      <c r="T10" s="3"/>
      <c r="U10" s="3"/>
    </row>
    <row r="11" spans="1:21" s="49" customFormat="1" ht="33.75" customHeight="1" thickBot="1">
      <c r="A11" s="52" t="s">
        <v>110</v>
      </c>
      <c r="B11" s="632" t="s">
        <v>135</v>
      </c>
      <c r="C11" s="633"/>
      <c r="D11" s="130" t="s">
        <v>112</v>
      </c>
      <c r="E11" s="567" t="s">
        <v>113</v>
      </c>
      <c r="F11" s="567"/>
      <c r="G11" s="31" t="s">
        <v>114</v>
      </c>
      <c r="H11" s="32" t="s">
        <v>115</v>
      </c>
      <c r="I11" s="160"/>
      <c r="J11" s="100" t="s">
        <v>81</v>
      </c>
      <c r="K11" s="429" t="s">
        <v>116</v>
      </c>
      <c r="L11" s="429"/>
      <c r="M11" s="429"/>
      <c r="N11" s="429"/>
      <c r="O11" s="429"/>
      <c r="P11" s="429"/>
      <c r="Q11" s="429"/>
      <c r="R11" s="429"/>
      <c r="S11" s="429"/>
      <c r="T11" s="429"/>
      <c r="U11" s="429"/>
    </row>
    <row r="12" spans="1:21" s="49" customFormat="1" ht="33.75" customHeight="1">
      <c r="A12" s="644" t="s">
        <v>123</v>
      </c>
      <c r="B12" s="647"/>
      <c r="C12" s="648"/>
      <c r="D12" s="155"/>
      <c r="E12" s="592" t="str">
        <f>IFERROR(VLOOKUP($D12,リスト!$A$2:$I$1992,4,FALSE),"")</f>
        <v/>
      </c>
      <c r="F12" s="593"/>
      <c r="G12" s="217" t="str">
        <f>IFERROR(VLOOKUP($D12,リスト!$A$2:$I$1992,7,FALSE),"")</f>
        <v/>
      </c>
      <c r="H12" s="212" t="str">
        <f>IFERROR(VLOOKUP($D12,リスト!$A$2:$I$1992,9,FALSE),"")</f>
        <v/>
      </c>
      <c r="J12" s="3"/>
      <c r="K12" s="429"/>
      <c r="L12" s="429"/>
      <c r="M12" s="429"/>
      <c r="N12" s="429"/>
      <c r="O12" s="429"/>
      <c r="P12" s="429"/>
      <c r="Q12" s="429"/>
      <c r="R12" s="429"/>
      <c r="S12" s="429"/>
      <c r="T12" s="429"/>
      <c r="U12" s="429"/>
    </row>
    <row r="13" spans="1:21" s="49" customFormat="1" ht="33.75" customHeight="1">
      <c r="A13" s="645"/>
      <c r="B13" s="649"/>
      <c r="C13" s="650"/>
      <c r="D13" s="156"/>
      <c r="E13" s="576" t="str">
        <f>IFERROR(VLOOKUP($D13,リスト!$A$2:$I$1992,4,FALSE),"")</f>
        <v/>
      </c>
      <c r="F13" s="577"/>
      <c r="G13" s="199" t="str">
        <f>IFERROR(VLOOKUP($D13,リスト!$A$2:$I$1992,7,FALSE),"")</f>
        <v/>
      </c>
      <c r="H13" s="213" t="str">
        <f>IFERROR(VLOOKUP($D13,リスト!$A$2:$I$1992,9,FALSE),"")</f>
        <v/>
      </c>
      <c r="J13" s="3"/>
      <c r="K13" s="3"/>
      <c r="L13" s="3"/>
      <c r="M13" s="3"/>
      <c r="N13" s="3"/>
      <c r="O13" s="3"/>
      <c r="P13" s="3"/>
      <c r="Q13" s="3"/>
      <c r="R13" s="3"/>
      <c r="S13" s="3"/>
      <c r="T13" s="3"/>
      <c r="U13" s="3"/>
    </row>
    <row r="14" spans="1:21" s="49" customFormat="1" ht="33.75" customHeight="1">
      <c r="A14" s="645"/>
      <c r="B14" s="649"/>
      <c r="C14" s="650"/>
      <c r="D14" s="156"/>
      <c r="E14" s="576" t="str">
        <f>IFERROR(VLOOKUP($D14,リスト!$A$2:$I$1992,4,FALSE),"")</f>
        <v/>
      </c>
      <c r="F14" s="577"/>
      <c r="G14" s="199" t="str">
        <f>IFERROR(VLOOKUP($D14,リスト!$A$2:$I$1992,7,FALSE),"")</f>
        <v/>
      </c>
      <c r="H14" s="213" t="str">
        <f>IFERROR(VLOOKUP($D14,リスト!$A$2:$I$1992,9,FALSE),"")</f>
        <v/>
      </c>
      <c r="J14" s="101" t="s">
        <v>13</v>
      </c>
      <c r="K14" s="429" t="s">
        <v>141</v>
      </c>
      <c r="L14" s="429"/>
      <c r="M14" s="429"/>
      <c r="N14" s="429"/>
      <c r="O14" s="429"/>
      <c r="P14" s="429"/>
      <c r="Q14" s="429"/>
      <c r="R14" s="429"/>
      <c r="S14" s="429"/>
      <c r="T14" s="429"/>
      <c r="U14" s="429"/>
    </row>
    <row r="15" spans="1:21" s="49" customFormat="1" ht="33.75" customHeight="1">
      <c r="A15" s="645"/>
      <c r="B15" s="649"/>
      <c r="C15" s="650"/>
      <c r="D15" s="156"/>
      <c r="E15" s="576" t="str">
        <f>IFERROR(VLOOKUP($D15,リスト!$A$2:$I$1992,4,FALSE),"")</f>
        <v/>
      </c>
      <c r="F15" s="577"/>
      <c r="G15" s="199" t="str">
        <f>IFERROR(VLOOKUP($D15,リスト!$A$2:$I$1992,7,FALSE),"")</f>
        <v/>
      </c>
      <c r="H15" s="213" t="str">
        <f>IFERROR(VLOOKUP($D15,リスト!$A$2:$I$1992,9,FALSE),"")</f>
        <v/>
      </c>
      <c r="J15" s="3"/>
      <c r="K15" s="429"/>
      <c r="L15" s="429"/>
      <c r="M15" s="429"/>
      <c r="N15" s="429"/>
      <c r="O15" s="429"/>
      <c r="P15" s="429"/>
      <c r="Q15" s="429"/>
      <c r="R15" s="429"/>
      <c r="S15" s="429"/>
      <c r="T15" s="429"/>
      <c r="U15" s="429"/>
    </row>
    <row r="16" spans="1:21" s="49" customFormat="1" ht="33.75" customHeight="1" thickBot="1">
      <c r="A16" s="646"/>
      <c r="B16" s="651"/>
      <c r="C16" s="651"/>
      <c r="D16" s="157"/>
      <c r="E16" s="588" t="str">
        <f>IFERROR(VLOOKUP($D16,リスト!$A$2:$I$1992,4,FALSE),"")</f>
        <v/>
      </c>
      <c r="F16" s="589"/>
      <c r="G16" s="218" t="str">
        <f>IFERROR(VLOOKUP($D16,リスト!$A$2:$I$1992,7,FALSE),"")</f>
        <v/>
      </c>
      <c r="H16" s="214" t="str">
        <f>IFERROR(VLOOKUP($D16,リスト!$A$2:$I$1992,9,FALSE),"")</f>
        <v/>
      </c>
      <c r="J16" s="3"/>
      <c r="K16" s="27"/>
      <c r="L16" s="27"/>
      <c r="M16" s="27"/>
      <c r="N16" s="27"/>
      <c r="O16" s="27"/>
      <c r="P16" s="27"/>
      <c r="Q16" s="27"/>
      <c r="R16" s="27"/>
      <c r="S16" s="27"/>
      <c r="T16" s="27"/>
      <c r="U16" s="27"/>
    </row>
    <row r="17" spans="1:21" s="49" customFormat="1" ht="33.75" customHeight="1">
      <c r="A17" s="644" t="s">
        <v>121</v>
      </c>
      <c r="B17" s="647"/>
      <c r="C17" s="648"/>
      <c r="D17" s="155"/>
      <c r="E17" s="605" t="str">
        <f>IFERROR(VLOOKUP($D17,リスト!$A$2:$I$1992,4,FALSE),"")</f>
        <v/>
      </c>
      <c r="F17" s="606"/>
      <c r="G17" s="219" t="str">
        <f>IFERROR(VLOOKUP($D17,リスト!$A$2:$I$1992,7,FALSE),"")</f>
        <v/>
      </c>
      <c r="H17" s="212" t="str">
        <f>IFERROR(VLOOKUP($D17,リスト!$A$2:$I$1992,9,FALSE),"")</f>
        <v/>
      </c>
      <c r="J17" s="101" t="s">
        <v>19</v>
      </c>
      <c r="K17" s="429" t="s">
        <v>120</v>
      </c>
      <c r="L17" s="429"/>
      <c r="M17" s="429"/>
      <c r="N17" s="429"/>
      <c r="O17" s="429"/>
      <c r="P17" s="429"/>
      <c r="Q17" s="429"/>
      <c r="R17" s="429"/>
      <c r="S17" s="429"/>
      <c r="T17" s="429"/>
      <c r="U17" s="429"/>
    </row>
    <row r="18" spans="1:21" s="49" customFormat="1" ht="33.75" customHeight="1">
      <c r="A18" s="645"/>
      <c r="B18" s="649"/>
      <c r="C18" s="650"/>
      <c r="D18" s="156"/>
      <c r="E18" s="576" t="str">
        <f>IFERROR(VLOOKUP($D18,リスト!$A$2:$I$1992,4,FALSE),"")</f>
        <v/>
      </c>
      <c r="F18" s="577"/>
      <c r="G18" s="199" t="str">
        <f>IFERROR(VLOOKUP($D18,リスト!$A$2:$I$1992,7,FALSE),"")</f>
        <v/>
      </c>
      <c r="H18" s="213" t="str">
        <f>IFERROR(VLOOKUP($D18,リスト!$A$2:$I$1992,9,FALSE),"")</f>
        <v/>
      </c>
      <c r="J18" s="3"/>
      <c r="K18" s="429"/>
      <c r="L18" s="429"/>
      <c r="M18" s="429"/>
      <c r="N18" s="429"/>
      <c r="O18" s="429"/>
      <c r="P18" s="429"/>
      <c r="Q18" s="429"/>
      <c r="R18" s="429"/>
      <c r="S18" s="429"/>
      <c r="T18" s="429"/>
      <c r="U18" s="429"/>
    </row>
    <row r="19" spans="1:21" s="49" customFormat="1" ht="33.75" customHeight="1">
      <c r="A19" s="645"/>
      <c r="B19" s="649"/>
      <c r="C19" s="650"/>
      <c r="D19" s="156"/>
      <c r="E19" s="576" t="str">
        <f>IFERROR(VLOOKUP($D19,リスト!$A$2:$I$1992,4,FALSE),"")</f>
        <v/>
      </c>
      <c r="F19" s="577"/>
      <c r="G19" s="199" t="str">
        <f>IFERROR(VLOOKUP($D19,リスト!$A$2:$I$1992,7,FALSE),"")</f>
        <v/>
      </c>
      <c r="H19" s="213" t="str">
        <f>IFERROR(VLOOKUP($D19,リスト!$A$2:$I$1992,9,FALSE),"")</f>
        <v/>
      </c>
      <c r="J19" s="101"/>
      <c r="K19" s="27"/>
      <c r="L19" s="27"/>
      <c r="M19" s="27"/>
      <c r="N19" s="27"/>
      <c r="O19" s="27"/>
      <c r="P19" s="27"/>
      <c r="Q19" s="27"/>
      <c r="R19" s="27"/>
      <c r="S19" s="27"/>
      <c r="T19" s="27"/>
      <c r="U19" s="27"/>
    </row>
    <row r="20" spans="1:21" s="49" customFormat="1" ht="33.75" customHeight="1">
      <c r="A20" s="645"/>
      <c r="B20" s="649"/>
      <c r="C20" s="650"/>
      <c r="D20" s="156"/>
      <c r="E20" s="576" t="str">
        <f>IFERROR(VLOOKUP($D20,リスト!$A$2:$I$1992,4,FALSE),"")</f>
        <v/>
      </c>
      <c r="F20" s="577"/>
      <c r="G20" s="199" t="str">
        <f>IFERROR(VLOOKUP($D20,リスト!$A$2:$I$1992,7,FALSE),"")</f>
        <v/>
      </c>
      <c r="H20" s="213" t="str">
        <f>IFERROR(VLOOKUP($D20,リスト!$A$2:$I$1992,9,FALSE),"")</f>
        <v/>
      </c>
      <c r="J20" s="101" t="s">
        <v>23</v>
      </c>
      <c r="K20" s="429" t="s">
        <v>122</v>
      </c>
      <c r="L20" s="429"/>
      <c r="M20" s="429"/>
      <c r="N20" s="429"/>
      <c r="O20" s="429"/>
      <c r="P20" s="429"/>
      <c r="Q20" s="429"/>
      <c r="R20" s="429"/>
      <c r="S20" s="429"/>
      <c r="T20" s="429"/>
      <c r="U20" s="429"/>
    </row>
    <row r="21" spans="1:21" s="49" customFormat="1" ht="33.75" customHeight="1" thickBot="1">
      <c r="A21" s="646"/>
      <c r="B21" s="651"/>
      <c r="C21" s="651"/>
      <c r="D21" s="157"/>
      <c r="E21" s="580" t="str">
        <f>IFERROR(VLOOKUP($D21,リスト!$A$2:$I$1992,4,FALSE),"")</f>
        <v/>
      </c>
      <c r="F21" s="581"/>
      <c r="G21" s="218" t="str">
        <f>IFERROR(VLOOKUP($D21,リスト!$A$2:$I$1992,7,FALSE),"")</f>
        <v/>
      </c>
      <c r="H21" s="215" t="str">
        <f>IFERROR(VLOOKUP($D21,リスト!$A$2:$I$1992,9,FALSE),"")</f>
        <v/>
      </c>
      <c r="J21" s="3"/>
      <c r="K21" s="429"/>
      <c r="L21" s="429"/>
      <c r="M21" s="429"/>
      <c r="N21" s="429"/>
      <c r="O21" s="429"/>
      <c r="P21" s="429"/>
      <c r="Q21" s="429"/>
      <c r="R21" s="429"/>
      <c r="S21" s="429"/>
      <c r="T21" s="429"/>
      <c r="U21" s="429"/>
    </row>
    <row r="22" spans="1:21" s="49" customFormat="1" ht="33.75" customHeight="1">
      <c r="A22" s="654" t="s">
        <v>119</v>
      </c>
      <c r="B22" s="647"/>
      <c r="C22" s="648"/>
      <c r="D22" s="155"/>
      <c r="E22" s="592" t="str">
        <f>IFERROR(VLOOKUP($D22,リスト!$A$2:$I$1992,4,FALSE),"")</f>
        <v/>
      </c>
      <c r="F22" s="593"/>
      <c r="G22" s="219" t="str">
        <f>IFERROR(VLOOKUP($D22,リスト!$A$2:$I$1992,7,FALSE),"")</f>
        <v/>
      </c>
      <c r="H22" s="216" t="str">
        <f>IFERROR(VLOOKUP($D22,リスト!$A$2:$I$1992,9,FALSE),"")</f>
        <v/>
      </c>
      <c r="J22" s="3"/>
      <c r="K22" s="3"/>
      <c r="L22" s="3"/>
      <c r="M22" s="3"/>
      <c r="N22" s="3"/>
      <c r="O22" s="3"/>
      <c r="P22" s="3"/>
      <c r="Q22" s="3"/>
      <c r="R22" s="3"/>
      <c r="S22" s="3"/>
      <c r="T22" s="3"/>
      <c r="U22" s="3"/>
    </row>
    <row r="23" spans="1:21" s="49" customFormat="1" ht="33.75" customHeight="1">
      <c r="A23" s="655"/>
      <c r="B23" s="649"/>
      <c r="C23" s="650"/>
      <c r="D23" s="156"/>
      <c r="E23" s="576" t="str">
        <f>IFERROR(VLOOKUP($D23,リスト!$A$2:$I$1992,4,FALSE),"")</f>
        <v/>
      </c>
      <c r="F23" s="577"/>
      <c r="G23" s="196" t="str">
        <f>IFERROR(VLOOKUP($D23,リスト!$A$2:$I$1992,7,FALSE),"")</f>
        <v/>
      </c>
      <c r="H23" s="213" t="str">
        <f>IFERROR(VLOOKUP($D23,リスト!$A$2:$I$1992,9,FALSE),"")</f>
        <v/>
      </c>
      <c r="J23" s="101" t="s">
        <v>30</v>
      </c>
      <c r="K23" s="429" t="s">
        <v>136</v>
      </c>
      <c r="L23" s="429"/>
      <c r="M23" s="429"/>
      <c r="N23" s="429"/>
      <c r="O23" s="429"/>
      <c r="P23" s="429"/>
      <c r="Q23" s="429"/>
      <c r="R23" s="429"/>
      <c r="S23" s="429"/>
      <c r="T23" s="429"/>
      <c r="U23" s="429"/>
    </row>
    <row r="24" spans="1:21" s="49" customFormat="1" ht="33.75" customHeight="1">
      <c r="A24" s="655"/>
      <c r="B24" s="649"/>
      <c r="C24" s="650"/>
      <c r="D24" s="156"/>
      <c r="E24" s="576" t="str">
        <f>IFERROR(VLOOKUP($D24,リスト!$A$2:$I$1992,4,FALSE),"")</f>
        <v/>
      </c>
      <c r="F24" s="577"/>
      <c r="G24" s="196" t="str">
        <f>IFERROR(VLOOKUP($D24,リスト!$A$2:$I$1992,7,FALSE),"")</f>
        <v/>
      </c>
      <c r="H24" s="213" t="str">
        <f>IFERROR(VLOOKUP($D24,リスト!$A$2:$I$1992,9,FALSE),"")</f>
        <v/>
      </c>
      <c r="J24" s="3"/>
      <c r="K24" s="3"/>
      <c r="L24" s="3"/>
      <c r="M24" s="21"/>
      <c r="N24" s="21"/>
      <c r="O24" s="21"/>
      <c r="P24" s="21"/>
      <c r="Q24" s="21"/>
      <c r="R24" s="21"/>
      <c r="S24" s="21"/>
      <c r="T24" s="21"/>
      <c r="U24" s="21"/>
    </row>
    <row r="25" spans="1:21" s="49" customFormat="1" ht="33.75" customHeight="1" thickBot="1">
      <c r="A25" s="656"/>
      <c r="B25" s="651"/>
      <c r="C25" s="651"/>
      <c r="D25" s="157"/>
      <c r="E25" s="588" t="str">
        <f>IFERROR(VLOOKUP($D25,リスト!$A$2:$I$1992,4,FALSE),"")</f>
        <v/>
      </c>
      <c r="F25" s="589"/>
      <c r="G25" s="197" t="str">
        <f>IFERROR(VLOOKUP($D25,リスト!$A$2:$I$1992,7,FALSE),"")</f>
        <v/>
      </c>
      <c r="H25" s="214" t="str">
        <f>IFERROR(VLOOKUP($D25,リスト!$A$2:$I$1992,9,FALSE),"")</f>
        <v/>
      </c>
      <c r="J25" s="101" t="s">
        <v>46</v>
      </c>
      <c r="K25" s="619" t="s">
        <v>137</v>
      </c>
      <c r="L25" s="619"/>
      <c r="M25" s="619"/>
      <c r="N25" s="619"/>
      <c r="O25" s="619"/>
      <c r="P25" s="619"/>
      <c r="Q25" s="619"/>
      <c r="R25" s="619"/>
      <c r="S25" s="619"/>
      <c r="T25" s="619"/>
      <c r="U25" s="619"/>
    </row>
    <row r="26" spans="1:21" s="49" customFormat="1" ht="33.75" customHeight="1">
      <c r="A26" s="663" t="s">
        <v>117</v>
      </c>
      <c r="B26" s="647"/>
      <c r="C26" s="648"/>
      <c r="D26" s="155"/>
      <c r="E26" s="605" t="str">
        <f>IFERROR(VLOOKUP($D26,リスト!$A$2:$I$1992,4,FALSE),"")</f>
        <v/>
      </c>
      <c r="F26" s="606"/>
      <c r="G26" s="200" t="str">
        <f>IFERROR(VLOOKUP($D26,リスト!$A$2:$I$1992,7,FALSE),"")</f>
        <v/>
      </c>
      <c r="H26" s="212" t="str">
        <f>IFERROR(VLOOKUP($D26,リスト!$A$2:$I$1992,9,FALSE),"")</f>
        <v/>
      </c>
      <c r="J26" s="3"/>
      <c r="K26" s="27"/>
      <c r="L26" s="27"/>
      <c r="M26" s="27"/>
      <c r="N26" s="27"/>
      <c r="O26" s="27"/>
      <c r="P26" s="27"/>
      <c r="Q26" s="27"/>
      <c r="R26" s="27"/>
      <c r="S26" s="27"/>
      <c r="T26" s="27"/>
      <c r="U26" s="27"/>
    </row>
    <row r="27" spans="1:21" s="49" customFormat="1" ht="33.75" customHeight="1">
      <c r="A27" s="664"/>
      <c r="B27" s="649"/>
      <c r="C27" s="650"/>
      <c r="D27" s="156"/>
      <c r="E27" s="576" t="str">
        <f>IFERROR(VLOOKUP($D27,リスト!$A$2:$I$1992,4,FALSE),"")</f>
        <v/>
      </c>
      <c r="F27" s="577"/>
      <c r="G27" s="199" t="str">
        <f>IFERROR(VLOOKUP($D27,リスト!$A$2:$I$1992,7,FALSE),"")</f>
        <v/>
      </c>
      <c r="H27" s="213" t="str">
        <f>IFERROR(VLOOKUP($D27,リスト!$A$2:$I$1992,9,FALSE),"")</f>
        <v/>
      </c>
      <c r="J27" s="101" t="s">
        <v>138</v>
      </c>
      <c r="K27" s="429" t="s">
        <v>124</v>
      </c>
      <c r="L27" s="429"/>
      <c r="M27" s="429"/>
      <c r="N27" s="429"/>
      <c r="O27" s="429"/>
      <c r="P27" s="429"/>
      <c r="Q27" s="429"/>
      <c r="R27" s="429"/>
      <c r="S27" s="429"/>
      <c r="T27" s="429"/>
      <c r="U27" s="429"/>
    </row>
    <row r="28" spans="1:21" s="49" customFormat="1" ht="33.75" customHeight="1">
      <c r="A28" s="664"/>
      <c r="B28" s="649"/>
      <c r="C28" s="650"/>
      <c r="D28" s="156"/>
      <c r="E28" s="576" t="str">
        <f>IFERROR(VLOOKUP($D28,リスト!$A$2:$I$1992,4,FALSE),"")</f>
        <v/>
      </c>
      <c r="F28" s="577"/>
      <c r="G28" s="199" t="str">
        <f>IFERROR(VLOOKUP($D28,リスト!$A$2:$I$1992,7,FALSE),"")</f>
        <v/>
      </c>
      <c r="H28" s="213" t="str">
        <f>IFERROR(VLOOKUP($D28,リスト!$A$2:$I$1992,9,FALSE),"")</f>
        <v/>
      </c>
      <c r="J28" s="3"/>
      <c r="K28" s="429"/>
      <c r="L28" s="429"/>
      <c r="M28" s="429"/>
      <c r="N28" s="429"/>
      <c r="O28" s="429"/>
      <c r="P28" s="429"/>
      <c r="Q28" s="429"/>
      <c r="R28" s="429"/>
      <c r="S28" s="429"/>
      <c r="T28" s="429"/>
      <c r="U28" s="429"/>
    </row>
    <row r="29" spans="1:21" s="49" customFormat="1" ht="33.75" customHeight="1" thickBot="1">
      <c r="A29" s="665"/>
      <c r="B29" s="652"/>
      <c r="C29" s="653"/>
      <c r="D29" s="157"/>
      <c r="E29" s="580" t="str">
        <f>IFERROR(VLOOKUP($D29,リスト!$A$2:$I$1992,4,FALSE),"")</f>
        <v/>
      </c>
      <c r="F29" s="581"/>
      <c r="G29" s="218" t="str">
        <f>IFERROR(VLOOKUP($D29,リスト!$A$2:$I$1992,7,FALSE),"")</f>
        <v/>
      </c>
      <c r="H29" s="215" t="str">
        <f>IFERROR(VLOOKUP($D29,リスト!$A$2:$I$1992,9,FALSE),"")</f>
        <v/>
      </c>
      <c r="J29" s="101"/>
      <c r="K29" s="3"/>
      <c r="L29" s="3"/>
      <c r="M29" s="3"/>
      <c r="N29" s="3"/>
      <c r="O29" s="3"/>
      <c r="P29" s="3"/>
      <c r="Q29" s="3"/>
      <c r="R29" s="3"/>
      <c r="S29" s="3"/>
      <c r="T29" s="3"/>
      <c r="U29" s="3"/>
    </row>
    <row r="30" spans="1:21" s="49" customFormat="1" ht="33.75" customHeight="1">
      <c r="A30" s="594" t="s">
        <v>126</v>
      </c>
      <c r="B30" s="595"/>
      <c r="C30" s="596"/>
      <c r="D30" s="145"/>
      <c r="E30" s="592" t="str">
        <f>IFERROR(VLOOKUP($D30,リスト!$A$2:$I$1992,4,FALSE),"")</f>
        <v/>
      </c>
      <c r="F30" s="593"/>
      <c r="G30" s="219" t="str">
        <f>IFERROR(VLOOKUP($D30,リスト!$A$2:$I$1992,7,FALSE),"")</f>
        <v/>
      </c>
      <c r="H30" s="216" t="str">
        <f>IFERROR(VLOOKUP($D30,リスト!$A$2:$I$1992,9,FALSE),"")</f>
        <v/>
      </c>
      <c r="J30" s="27"/>
      <c r="K30" s="3"/>
      <c r="L30" s="3"/>
      <c r="M30" s="3"/>
      <c r="N30" s="3"/>
      <c r="O30" s="3"/>
      <c r="P30" s="3"/>
      <c r="Q30" s="3"/>
      <c r="R30" s="3"/>
      <c r="S30" s="3"/>
      <c r="T30" s="3"/>
      <c r="U30" s="3"/>
    </row>
    <row r="31" spans="1:21" s="49" customFormat="1" ht="33.75" customHeight="1">
      <c r="A31" s="597"/>
      <c r="B31" s="598"/>
      <c r="C31" s="599"/>
      <c r="D31" s="146"/>
      <c r="E31" s="576" t="str">
        <f>IFERROR(VLOOKUP($D31,リスト!$A$2:$I$1992,4,FALSE),"")</f>
        <v/>
      </c>
      <c r="F31" s="577"/>
      <c r="G31" s="196" t="str">
        <f>IFERROR(VLOOKUP($D31,リスト!$A$2:$I$1992,7,FALSE),"")</f>
        <v/>
      </c>
      <c r="H31" s="213" t="str">
        <f>IFERROR(VLOOKUP($D31,リスト!$A$2:$I$1992,9,FALSE),"")</f>
        <v/>
      </c>
      <c r="J31" s="27"/>
      <c r="K31" s="3"/>
      <c r="L31" s="3"/>
      <c r="M31" s="3"/>
      <c r="N31" s="3"/>
      <c r="O31" s="3"/>
      <c r="P31" s="3"/>
      <c r="Q31" s="3"/>
      <c r="R31" s="3"/>
      <c r="S31" s="3"/>
      <c r="T31" s="3"/>
      <c r="U31" s="3"/>
    </row>
    <row r="32" spans="1:21" s="49" customFormat="1" ht="33.75" customHeight="1" thickBot="1">
      <c r="A32" s="600"/>
      <c r="B32" s="601"/>
      <c r="C32" s="602"/>
      <c r="D32" s="147"/>
      <c r="E32" s="588" t="str">
        <f>IFERROR(VLOOKUP($D32,リスト!$A$2:$I$1992,4,FALSE),"")</f>
        <v/>
      </c>
      <c r="F32" s="589"/>
      <c r="G32" s="197" t="str">
        <f>IFERROR(VLOOKUP($D32,リスト!$A$2:$I$1992,7,FALSE),"")</f>
        <v/>
      </c>
      <c r="H32" s="214" t="str">
        <f>IFERROR(VLOOKUP($D32,リスト!$A$2:$I$1992,9,FALSE),"")</f>
        <v/>
      </c>
      <c r="J32" s="27"/>
      <c r="K32" s="3"/>
      <c r="L32" s="3"/>
      <c r="M32" s="3"/>
      <c r="N32" s="3"/>
      <c r="O32" s="3"/>
      <c r="P32" s="3"/>
      <c r="Q32" s="3"/>
      <c r="R32" s="3"/>
      <c r="S32" s="3"/>
      <c r="T32" s="3"/>
      <c r="U32" s="3"/>
    </row>
    <row r="33" spans="1:21" s="49" customFormat="1" ht="33.75" customHeight="1">
      <c r="A33" s="594" t="s">
        <v>127</v>
      </c>
      <c r="B33" s="595"/>
      <c r="C33" s="596"/>
      <c r="D33" s="148"/>
      <c r="E33" s="590" t="str">
        <f>IFERROR(VLOOKUP($D33,リスト!$A$2:$I$1992,4,FALSE),"")</f>
        <v/>
      </c>
      <c r="F33" s="591"/>
      <c r="G33" s="220" t="str">
        <f>IFERROR(VLOOKUP($D33,リスト!$A$2:$I$1992,7,FALSE),"")</f>
        <v/>
      </c>
      <c r="H33" s="212" t="str">
        <f>IFERROR(VLOOKUP($D33,リスト!$A$2:$I$1992,9,FALSE),"")</f>
        <v/>
      </c>
      <c r="J33" s="27"/>
      <c r="K33" s="3"/>
      <c r="L33" s="3"/>
      <c r="M33" s="3"/>
      <c r="N33" s="3"/>
      <c r="O33" s="3"/>
      <c r="P33" s="3"/>
      <c r="Q33" s="3"/>
      <c r="R33" s="3"/>
      <c r="S33" s="3"/>
      <c r="T33" s="3"/>
      <c r="U33" s="3"/>
    </row>
    <row r="34" spans="1:21" s="49" customFormat="1" ht="33.75" customHeight="1" thickBot="1">
      <c r="A34" s="600"/>
      <c r="B34" s="601"/>
      <c r="C34" s="602"/>
      <c r="D34" s="147"/>
      <c r="E34" s="588" t="str">
        <f>IFERROR(VLOOKUP($D34,リスト!$A$2:$I$1992,4,FALSE),"")</f>
        <v/>
      </c>
      <c r="F34" s="589"/>
      <c r="G34" s="197" t="str">
        <f>IFERROR(VLOOKUP($D34,リスト!$A$2:$I$1992,7,FALSE),"")</f>
        <v/>
      </c>
      <c r="H34" s="215" t="str">
        <f>IFERROR(VLOOKUP($D34,リスト!$A$2:$I$1992,9,FALSE),"")</f>
        <v/>
      </c>
      <c r="J34" s="3"/>
      <c r="K34" s="3"/>
      <c r="L34" s="3"/>
      <c r="M34" s="3"/>
      <c r="N34" s="3"/>
      <c r="O34" s="3"/>
      <c r="P34" s="3"/>
      <c r="Q34" s="3"/>
      <c r="R34" s="3"/>
      <c r="S34" s="3"/>
      <c r="T34" s="3"/>
      <c r="U34" s="3"/>
    </row>
    <row r="35" spans="1:21" s="49" customFormat="1" ht="12.75" customHeight="1" thickBot="1">
      <c r="J35" s="3"/>
      <c r="K35" s="3"/>
      <c r="L35" s="3"/>
      <c r="M35" s="3"/>
      <c r="N35" s="3"/>
      <c r="O35" s="3"/>
      <c r="P35" s="3"/>
      <c r="Q35" s="3"/>
      <c r="R35" s="3"/>
      <c r="S35" s="3"/>
      <c r="T35" s="3"/>
      <c r="U35" s="3"/>
    </row>
    <row r="36" spans="1:21" s="49" customFormat="1" ht="34.5" customHeight="1">
      <c r="A36" s="660" t="s">
        <v>128</v>
      </c>
      <c r="B36" s="661"/>
      <c r="C36" s="662"/>
      <c r="D36" s="158"/>
      <c r="E36" s="132" t="s">
        <v>129</v>
      </c>
      <c r="J36" s="3"/>
      <c r="K36" s="3"/>
      <c r="L36" s="3"/>
      <c r="M36" s="3"/>
      <c r="N36" s="3"/>
      <c r="O36" s="3"/>
      <c r="P36" s="3"/>
      <c r="Q36" s="3"/>
      <c r="R36" s="3"/>
      <c r="S36" s="3"/>
      <c r="T36" s="3"/>
      <c r="U36" s="3"/>
    </row>
    <row r="37" spans="1:21" s="49" customFormat="1" ht="34.5" customHeight="1" thickBot="1">
      <c r="A37" s="657" t="s">
        <v>130</v>
      </c>
      <c r="B37" s="658"/>
      <c r="C37" s="659"/>
      <c r="D37" s="159"/>
      <c r="E37" s="133" t="s">
        <v>129</v>
      </c>
      <c r="J37" s="3"/>
      <c r="K37" s="3"/>
      <c r="L37" s="3"/>
      <c r="M37" s="3"/>
      <c r="N37" s="3"/>
      <c r="O37" s="3"/>
      <c r="P37" s="3"/>
      <c r="Q37" s="3"/>
      <c r="R37" s="3"/>
      <c r="S37" s="3"/>
      <c r="T37" s="3"/>
      <c r="U37" s="3"/>
    </row>
    <row r="38" spans="1:21" s="49" customFormat="1" ht="15.75" customHeight="1">
      <c r="A38" s="53"/>
      <c r="B38" s="46"/>
      <c r="C38" s="46"/>
      <c r="D38" s="53"/>
      <c r="E38" s="53"/>
      <c r="J38" s="3"/>
      <c r="K38" s="3"/>
      <c r="L38" s="3"/>
      <c r="M38" s="3"/>
      <c r="N38" s="3"/>
      <c r="O38" s="3"/>
      <c r="P38" s="3"/>
      <c r="Q38" s="3"/>
      <c r="R38" s="3"/>
      <c r="S38" s="3"/>
      <c r="T38" s="3"/>
      <c r="U38" s="3"/>
    </row>
    <row r="39" spans="1:21" s="49" customFormat="1" ht="21.75" customHeight="1">
      <c r="A39" s="3" t="s">
        <v>216</v>
      </c>
      <c r="J39" s="3"/>
      <c r="K39" s="3"/>
      <c r="L39" s="3"/>
      <c r="M39" s="3"/>
      <c r="N39" s="3"/>
      <c r="O39" s="3"/>
      <c r="P39" s="3"/>
      <c r="Q39" s="3"/>
      <c r="R39" s="3"/>
      <c r="S39" s="3"/>
      <c r="T39" s="3"/>
      <c r="U39" s="3"/>
    </row>
    <row r="40" spans="1:21" s="49" customFormat="1" ht="24" customHeight="1">
      <c r="A40" s="33"/>
      <c r="B40" s="39"/>
      <c r="C40" s="39"/>
      <c r="D40" s="39"/>
      <c r="E40" s="39"/>
      <c r="F40" s="39"/>
      <c r="G40" s="39"/>
      <c r="H40" s="39"/>
      <c r="J40" s="3"/>
      <c r="K40" s="3"/>
      <c r="L40" s="3"/>
      <c r="M40" s="3"/>
      <c r="N40" s="3"/>
      <c r="O40" s="3"/>
      <c r="P40" s="3"/>
      <c r="Q40" s="3"/>
      <c r="R40" s="3"/>
      <c r="S40" s="3"/>
      <c r="T40" s="3"/>
      <c r="U40" s="3"/>
    </row>
    <row r="41" spans="1:21" s="49" customFormat="1" ht="24" customHeight="1">
      <c r="A41" s="33"/>
      <c r="B41" s="27"/>
      <c r="C41" s="27"/>
      <c r="D41" s="27"/>
      <c r="E41" s="27"/>
      <c r="F41" s="27"/>
      <c r="G41" s="27"/>
      <c r="H41" s="27"/>
      <c r="J41" s="3"/>
      <c r="K41" s="2"/>
      <c r="L41" s="2"/>
      <c r="M41" s="2"/>
      <c r="N41" s="2"/>
      <c r="O41" s="2"/>
      <c r="P41" s="2"/>
      <c r="Q41" s="2"/>
      <c r="R41" s="2"/>
      <c r="S41" s="2"/>
      <c r="T41" s="2"/>
      <c r="U41" s="2"/>
    </row>
    <row r="42" spans="1:21" s="49" customFormat="1" ht="24" customHeight="1">
      <c r="A42" s="33"/>
      <c r="B42" s="27"/>
      <c r="C42" s="27"/>
      <c r="D42" s="27"/>
      <c r="E42" s="27"/>
      <c r="F42" s="27"/>
      <c r="G42" s="27"/>
      <c r="H42" s="27"/>
      <c r="J42" s="3"/>
      <c r="K42" s="2"/>
      <c r="L42" s="2"/>
      <c r="M42" s="2"/>
      <c r="N42" s="2"/>
      <c r="O42" s="2"/>
      <c r="P42" s="2"/>
      <c r="Q42" s="2"/>
      <c r="R42" s="2"/>
      <c r="S42" s="2"/>
      <c r="T42" s="2"/>
      <c r="U42" s="2"/>
    </row>
    <row r="43" spans="1:21" s="49" customFormat="1" ht="24" customHeight="1">
      <c r="A43" s="33"/>
      <c r="B43" s="27"/>
      <c r="C43" s="27"/>
      <c r="D43" s="27"/>
      <c r="E43" s="27"/>
      <c r="F43" s="27"/>
      <c r="G43" s="27"/>
      <c r="H43" s="27"/>
      <c r="J43" s="3"/>
      <c r="K43" s="2"/>
      <c r="L43" s="2"/>
      <c r="M43" s="2"/>
      <c r="N43" s="2"/>
      <c r="O43" s="2"/>
      <c r="P43" s="2"/>
      <c r="Q43" s="2"/>
      <c r="R43" s="2"/>
      <c r="S43" s="2"/>
      <c r="T43" s="2"/>
      <c r="U43" s="2"/>
    </row>
    <row r="44" spans="1:21" s="49" customFormat="1" ht="24" customHeight="1">
      <c r="A44" s="33"/>
      <c r="B44" s="27"/>
      <c r="C44" s="27"/>
      <c r="D44" s="27"/>
      <c r="E44" s="27"/>
      <c r="F44" s="27"/>
      <c r="G44" s="27"/>
      <c r="H44" s="27"/>
      <c r="J44" s="3"/>
      <c r="K44" s="2"/>
      <c r="L44" s="2"/>
      <c r="M44" s="2"/>
      <c r="N44" s="2"/>
      <c r="O44" s="2"/>
      <c r="P44" s="2"/>
      <c r="Q44" s="2"/>
      <c r="R44" s="2"/>
      <c r="S44" s="2"/>
      <c r="T44" s="2"/>
      <c r="U44" s="2"/>
    </row>
    <row r="45" spans="1:21" s="49" customFormat="1" ht="24" customHeight="1">
      <c r="A45" s="33"/>
      <c r="B45" s="27"/>
      <c r="C45" s="27"/>
      <c r="D45" s="27"/>
      <c r="E45" s="27"/>
      <c r="F45" s="27"/>
      <c r="G45" s="27"/>
      <c r="H45" s="27"/>
      <c r="J45" s="3"/>
      <c r="K45" s="2"/>
      <c r="L45" s="2"/>
      <c r="M45" s="2"/>
      <c r="N45" s="2"/>
      <c r="O45" s="2"/>
      <c r="P45" s="2"/>
      <c r="Q45" s="2"/>
      <c r="R45" s="2"/>
      <c r="S45" s="2"/>
      <c r="T45" s="2"/>
      <c r="U45" s="2"/>
    </row>
    <row r="46" spans="1:21" s="49" customFormat="1" ht="24" customHeight="1">
      <c r="A46" s="33"/>
      <c r="B46" s="27"/>
      <c r="C46" s="27"/>
      <c r="D46" s="27"/>
      <c r="E46" s="27"/>
      <c r="F46" s="27"/>
      <c r="G46" s="27"/>
      <c r="H46" s="27"/>
      <c r="J46" s="3"/>
      <c r="K46" s="2"/>
      <c r="L46" s="2"/>
      <c r="M46" s="2"/>
      <c r="N46" s="2"/>
      <c r="O46" s="2"/>
      <c r="P46" s="2"/>
      <c r="Q46" s="2"/>
      <c r="R46" s="2"/>
      <c r="S46" s="2"/>
      <c r="T46" s="2"/>
      <c r="U46" s="2"/>
    </row>
    <row r="47" spans="1:21" ht="19.5">
      <c r="A47" s="25"/>
      <c r="B47" s="27"/>
      <c r="C47" s="25"/>
      <c r="D47" s="25"/>
      <c r="E47" s="25"/>
      <c r="F47" s="25"/>
      <c r="G47" s="25"/>
      <c r="H47" s="25"/>
    </row>
    <row r="48" spans="1:21" ht="19.5">
      <c r="B48" s="49"/>
    </row>
    <row r="49" spans="2:2" ht="19.5">
      <c r="B49" s="49"/>
    </row>
    <row r="51" spans="2:2" ht="19.5">
      <c r="B51" s="49"/>
    </row>
  </sheetData>
  <sheetProtection algorithmName="SHA-512" hashValue="GE3Dyf3RQs6+00iJnxDEez3TymJMjV2WbCkOerZafaO+Ze5j79LHfYJEw8vZuKOOyeoyOfdopU9iSDEodxD7rw==" saltValue="YSssBdS3YIcoymK+lmOUUA==" spinCount="100000" sheet="1" objects="1" scenarios="1"/>
  <customSheetViews>
    <customSheetView guid="{9A5863B9-DBD9-4085-93B2-EF35A8EF7430}" scale="80" topLeftCell="A5">
      <selection activeCell="D12" sqref="D12:D34"/>
      <pageMargins left="0" right="0" top="0" bottom="0" header="0" footer="0"/>
      <printOptions horizontalCentered="1"/>
      <pageSetup paperSize="9" scale="60" orientation="portrait"/>
      <headerFooter alignWithMargins="0"/>
    </customSheetView>
  </customSheetViews>
  <mergeCells count="67">
    <mergeCell ref="A37:C37"/>
    <mergeCell ref="A36:C36"/>
    <mergeCell ref="E31:F31"/>
    <mergeCell ref="A33:C34"/>
    <mergeCell ref="B25:C25"/>
    <mergeCell ref="E25:F25"/>
    <mergeCell ref="A26:A29"/>
    <mergeCell ref="E33:F33"/>
    <mergeCell ref="E34:F34"/>
    <mergeCell ref="E32:F32"/>
    <mergeCell ref="B28:C28"/>
    <mergeCell ref="E28:F28"/>
    <mergeCell ref="B26:C26"/>
    <mergeCell ref="E26:F26"/>
    <mergeCell ref="B27:C27"/>
    <mergeCell ref="E27:F27"/>
    <mergeCell ref="B29:C29"/>
    <mergeCell ref="E29:F29"/>
    <mergeCell ref="E30:F30"/>
    <mergeCell ref="A30:C32"/>
    <mergeCell ref="A22:A25"/>
    <mergeCell ref="B22:C22"/>
    <mergeCell ref="E22:F22"/>
    <mergeCell ref="B24:C24"/>
    <mergeCell ref="E24:F24"/>
    <mergeCell ref="B23:C23"/>
    <mergeCell ref="E23:F23"/>
    <mergeCell ref="E12:F12"/>
    <mergeCell ref="E15:F15"/>
    <mergeCell ref="E16:F16"/>
    <mergeCell ref="E14:F14"/>
    <mergeCell ref="B16:C16"/>
    <mergeCell ref="B14:C14"/>
    <mergeCell ref="A12:A16"/>
    <mergeCell ref="B12:C12"/>
    <mergeCell ref="B15:C15"/>
    <mergeCell ref="B13:C13"/>
    <mergeCell ref="E17:F17"/>
    <mergeCell ref="A17:A21"/>
    <mergeCell ref="B17:C17"/>
    <mergeCell ref="E13:F13"/>
    <mergeCell ref="E18:F18"/>
    <mergeCell ref="B18:C18"/>
    <mergeCell ref="B21:C21"/>
    <mergeCell ref="E21:F21"/>
    <mergeCell ref="B19:C19"/>
    <mergeCell ref="E19:F19"/>
    <mergeCell ref="B20:C20"/>
    <mergeCell ref="E20:F20"/>
    <mergeCell ref="B11:C11"/>
    <mergeCell ref="E11:F11"/>
    <mergeCell ref="A1:B1"/>
    <mergeCell ref="A7:C7"/>
    <mergeCell ref="A5:H5"/>
    <mergeCell ref="A9:C9"/>
    <mergeCell ref="G10:H10"/>
    <mergeCell ref="H3:H4"/>
    <mergeCell ref="A3:G3"/>
    <mergeCell ref="A4:G4"/>
    <mergeCell ref="K23:U23"/>
    <mergeCell ref="K25:U25"/>
    <mergeCell ref="K27:U28"/>
    <mergeCell ref="K20:U21"/>
    <mergeCell ref="K9:R9"/>
    <mergeCell ref="K11:U12"/>
    <mergeCell ref="K14:U15"/>
    <mergeCell ref="K17:U18"/>
  </mergeCells>
  <phoneticPr fontId="3"/>
  <dataValidations count="1">
    <dataValidation type="list" allowBlank="1" showInputMessage="1" showErrorMessage="1" sqref="H12:H34" xr:uid="{80CED078-7286-4852-B96C-97D506E7D695}">
      <formula1>",①,②,③,1,2,3,1（追）,2（追）,3（追）"</formula1>
    </dataValidation>
  </dataValidations>
  <printOptions horizontalCentered="1"/>
  <pageMargins left="0.78740157480314965" right="0.78740157480314965" top="0.78740157480314965" bottom="0.51181102362204722" header="0.51181102362204722" footer="0.51181102362204722"/>
  <pageSetup paperSize="9" scale="60"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8" tint="0.59999389629810485"/>
    <pageSetUpPr fitToPage="1"/>
  </sheetPr>
  <dimension ref="A1:U51"/>
  <sheetViews>
    <sheetView view="pageBreakPreview" topLeftCell="C1" zoomScale="60" zoomScaleNormal="80" workbookViewId="0">
      <selection activeCell="D12" sqref="D12"/>
    </sheetView>
  </sheetViews>
  <sheetFormatPr defaultColWidth="9" defaultRowHeight="15.75"/>
  <cols>
    <col min="1" max="3" width="6.375" style="2" customWidth="1"/>
    <col min="4" max="4" width="35" style="2" customWidth="1"/>
    <col min="5" max="5" width="6.75" style="2" customWidth="1"/>
    <col min="6" max="6" width="31.375" style="2" customWidth="1"/>
    <col min="7" max="7" width="38.875" style="2" customWidth="1"/>
    <col min="8" max="8" width="12.375" style="2" customWidth="1"/>
    <col min="9" max="10" width="7.625" style="2" customWidth="1"/>
    <col min="11" max="17" width="12.375" style="2" customWidth="1"/>
    <col min="18" max="16384" width="9" style="2"/>
  </cols>
  <sheetData>
    <row r="1" spans="1:21" ht="27.75" customHeight="1" thickBot="1">
      <c r="A1" s="546" t="s">
        <v>40</v>
      </c>
      <c r="B1" s="547"/>
      <c r="C1" s="40"/>
      <c r="H1" s="74" t="s">
        <v>1</v>
      </c>
    </row>
    <row r="2" spans="1:21" ht="15" customHeight="1" thickBot="1">
      <c r="A2" s="77"/>
      <c r="B2" s="77"/>
      <c r="H2" s="78" t="s">
        <v>100</v>
      </c>
      <c r="I2" s="80"/>
    </row>
    <row r="3" spans="1:21" s="41" customFormat="1" ht="26.25" customHeight="1">
      <c r="A3" s="553" t="s">
        <v>217</v>
      </c>
      <c r="B3" s="553"/>
      <c r="C3" s="553"/>
      <c r="D3" s="553"/>
      <c r="E3" s="553"/>
      <c r="F3" s="553"/>
      <c r="G3" s="553"/>
      <c r="H3" s="554" t="str">
        <f>'様式１ '!$O$5</f>
        <v/>
      </c>
    </row>
    <row r="4" spans="1:21" s="41" customFormat="1" ht="26.25" customHeight="1" thickBot="1">
      <c r="A4" s="553" t="s">
        <v>101</v>
      </c>
      <c r="B4" s="553"/>
      <c r="C4" s="553"/>
      <c r="D4" s="553"/>
      <c r="E4" s="553"/>
      <c r="F4" s="553"/>
      <c r="G4" s="553"/>
      <c r="H4" s="555"/>
    </row>
    <row r="5" spans="1:21" s="41" customFormat="1" ht="26.25" customHeight="1">
      <c r="A5" s="553" t="s">
        <v>133</v>
      </c>
      <c r="B5" s="553"/>
      <c r="C5" s="553"/>
      <c r="D5" s="553"/>
      <c r="E5" s="553"/>
      <c r="F5" s="553"/>
      <c r="G5" s="553"/>
      <c r="H5" s="553"/>
    </row>
    <row r="6" spans="1:21" ht="15.75" customHeight="1" thickBot="1"/>
    <row r="7" spans="1:21" s="3" customFormat="1" ht="41.25" customHeight="1" thickBot="1">
      <c r="A7" s="548" t="s">
        <v>103</v>
      </c>
      <c r="B7" s="549"/>
      <c r="C7" s="550"/>
      <c r="D7" s="15" t="str">
        <f>IF('様式１ '!H7="","",'様式１ '!H7)</f>
        <v/>
      </c>
      <c r="F7" s="122" t="s">
        <v>104</v>
      </c>
      <c r="G7" s="15" t="str">
        <f>IF('様式１ '!B15="","",'様式１ '!B15)</f>
        <v/>
      </c>
    </row>
    <row r="8" spans="1:21" s="3" customFormat="1" ht="15.75" customHeight="1" thickBot="1">
      <c r="G8" s="41"/>
    </row>
    <row r="9" spans="1:21" s="17" customFormat="1" ht="41.25" customHeight="1" thickBot="1">
      <c r="A9" s="666" t="s">
        <v>105</v>
      </c>
      <c r="B9" s="667"/>
      <c r="C9" s="668"/>
      <c r="D9" s="15" t="s">
        <v>106</v>
      </c>
      <c r="F9" s="123" t="s">
        <v>107</v>
      </c>
      <c r="G9" s="15" t="s">
        <v>142</v>
      </c>
      <c r="J9" s="3"/>
      <c r="K9" s="430" t="s">
        <v>109</v>
      </c>
      <c r="L9" s="430"/>
      <c r="M9" s="430"/>
      <c r="N9" s="430"/>
      <c r="O9" s="430"/>
      <c r="P9" s="430"/>
      <c r="Q9" s="430"/>
      <c r="R9" s="430"/>
      <c r="S9" s="3"/>
      <c r="T9" s="3"/>
      <c r="U9" s="3"/>
    </row>
    <row r="10" spans="1:21" s="3" customFormat="1" ht="15.75" customHeight="1" thickBot="1">
      <c r="G10" s="631"/>
      <c r="H10" s="631"/>
    </row>
    <row r="11" spans="1:21" s="3" customFormat="1" ht="33.75" customHeight="1" thickBot="1">
      <c r="A11" s="18" t="s">
        <v>110</v>
      </c>
      <c r="B11" s="626" t="s">
        <v>135</v>
      </c>
      <c r="C11" s="627"/>
      <c r="D11" s="129" t="s">
        <v>112</v>
      </c>
      <c r="E11" s="545" t="s">
        <v>113</v>
      </c>
      <c r="F11" s="545"/>
      <c r="G11" s="19" t="s">
        <v>114</v>
      </c>
      <c r="H11" s="20" t="s">
        <v>115</v>
      </c>
      <c r="I11" s="21"/>
      <c r="J11" s="100" t="s">
        <v>81</v>
      </c>
      <c r="K11" s="429" t="s">
        <v>116</v>
      </c>
      <c r="L11" s="429"/>
      <c r="M11" s="429"/>
      <c r="N11" s="429"/>
      <c r="O11" s="429"/>
      <c r="P11" s="429"/>
      <c r="Q11" s="429"/>
      <c r="R11" s="429"/>
      <c r="S11" s="429"/>
      <c r="T11" s="429"/>
      <c r="U11" s="429"/>
    </row>
    <row r="12" spans="1:21" s="3" customFormat="1" ht="33.75" customHeight="1">
      <c r="A12" s="628" t="s">
        <v>123</v>
      </c>
      <c r="B12" s="541"/>
      <c r="C12" s="542"/>
      <c r="D12" s="151"/>
      <c r="E12" s="559" t="str">
        <f>IFERROR(VLOOKUP($D12,リスト!$A$2:$I$1992,4,FALSE),"")</f>
        <v/>
      </c>
      <c r="F12" s="560"/>
      <c r="G12" s="187" t="str">
        <f>IFERROR(VLOOKUP($D12,リスト!$A$2:$I$1992,7,FALSE),"")</f>
        <v/>
      </c>
      <c r="H12" s="203" t="str">
        <f>IFERROR(VLOOKUP($D12,リスト!$A$2:$I$1992,9,FALSE),"")</f>
        <v/>
      </c>
      <c r="K12" s="429"/>
      <c r="L12" s="429"/>
      <c r="M12" s="429"/>
      <c r="N12" s="429"/>
      <c r="O12" s="429"/>
      <c r="P12" s="429"/>
      <c r="Q12" s="429"/>
      <c r="R12" s="429"/>
      <c r="S12" s="429"/>
      <c r="T12" s="429"/>
      <c r="U12" s="429"/>
    </row>
    <row r="13" spans="1:21" s="3" customFormat="1" ht="33.75" customHeight="1">
      <c r="A13" s="629"/>
      <c r="B13" s="514"/>
      <c r="C13" s="515"/>
      <c r="D13" s="152"/>
      <c r="E13" s="516" t="str">
        <f>IFERROR(VLOOKUP($D13,リスト!$A$2:$I$1992,4,FALSE),"")</f>
        <v/>
      </c>
      <c r="F13" s="517"/>
      <c r="G13" s="186" t="str">
        <f>IFERROR(VLOOKUP($D13,リスト!$A$2:$I$1992,7,FALSE),"")</f>
        <v/>
      </c>
      <c r="H13" s="204" t="str">
        <f>IFERROR(VLOOKUP($D13,リスト!$A$2:$I$1992,9,FALSE),"")</f>
        <v/>
      </c>
    </row>
    <row r="14" spans="1:21" s="3" customFormat="1" ht="33.75" customHeight="1">
      <c r="A14" s="629"/>
      <c r="B14" s="514"/>
      <c r="C14" s="515"/>
      <c r="D14" s="152"/>
      <c r="E14" s="516" t="str">
        <f>IFERROR(VLOOKUP($D14,リスト!$A$2:$I$1992,4,FALSE),"")</f>
        <v/>
      </c>
      <c r="F14" s="517"/>
      <c r="G14" s="186" t="str">
        <f>IFERROR(VLOOKUP($D14,リスト!$A$2:$I$1992,7,FALSE),"")</f>
        <v/>
      </c>
      <c r="H14" s="204" t="str">
        <f>IFERROR(VLOOKUP($D14,リスト!$A$2:$I$1992,9,FALSE),"")</f>
        <v/>
      </c>
      <c r="J14" s="101" t="s">
        <v>13</v>
      </c>
      <c r="K14" s="429" t="s">
        <v>118</v>
      </c>
      <c r="L14" s="429"/>
      <c r="M14" s="429"/>
      <c r="N14" s="429"/>
      <c r="O14" s="429"/>
      <c r="P14" s="429"/>
      <c r="Q14" s="429"/>
      <c r="R14" s="429"/>
      <c r="S14" s="429"/>
      <c r="T14" s="429"/>
      <c r="U14" s="429"/>
    </row>
    <row r="15" spans="1:21" s="3" customFormat="1" ht="33.75" customHeight="1">
      <c r="A15" s="629"/>
      <c r="B15" s="514"/>
      <c r="C15" s="515"/>
      <c r="D15" s="152"/>
      <c r="E15" s="516" t="str">
        <f>IFERROR(VLOOKUP($D15,リスト!$A$2:$I$1992,4,FALSE),"")</f>
        <v/>
      </c>
      <c r="F15" s="517"/>
      <c r="G15" s="186" t="str">
        <f>IFERROR(VLOOKUP($D15,リスト!$A$2:$I$1992,7,FALSE),"")</f>
        <v/>
      </c>
      <c r="H15" s="204" t="str">
        <f>IFERROR(VLOOKUP($D15,リスト!$A$2:$I$1992,9,FALSE),"")</f>
        <v/>
      </c>
      <c r="K15" s="429"/>
      <c r="L15" s="429"/>
      <c r="M15" s="429"/>
      <c r="N15" s="429"/>
      <c r="O15" s="429"/>
      <c r="P15" s="429"/>
      <c r="Q15" s="429"/>
      <c r="R15" s="429"/>
      <c r="S15" s="429"/>
      <c r="T15" s="429"/>
      <c r="U15" s="429"/>
    </row>
    <row r="16" spans="1:21" s="3" customFormat="1" ht="33.75" customHeight="1" thickBot="1">
      <c r="A16" s="630"/>
      <c r="B16" s="520"/>
      <c r="C16" s="520"/>
      <c r="D16" s="153"/>
      <c r="E16" s="521" t="str">
        <f>IFERROR(VLOOKUP($D16,リスト!$A$2:$I$1992,4,FALSE),"")</f>
        <v/>
      </c>
      <c r="F16" s="522"/>
      <c r="G16" s="188" t="str">
        <f>IFERROR(VLOOKUP($D16,リスト!$A$2:$I$1992,7,FALSE),"")</f>
        <v/>
      </c>
      <c r="H16" s="210" t="str">
        <f>IFERROR(VLOOKUP($D16,リスト!$A$2:$I$1992,9,FALSE),"")</f>
        <v/>
      </c>
      <c r="K16" s="27"/>
      <c r="L16" s="27"/>
      <c r="M16" s="27"/>
      <c r="N16" s="27"/>
      <c r="O16" s="27"/>
      <c r="P16" s="27"/>
      <c r="Q16" s="27"/>
      <c r="R16" s="27"/>
      <c r="S16" s="27"/>
      <c r="T16" s="27"/>
      <c r="U16" s="27"/>
    </row>
    <row r="17" spans="1:21" s="3" customFormat="1" ht="33.75" customHeight="1">
      <c r="A17" s="628" t="s">
        <v>121</v>
      </c>
      <c r="B17" s="541"/>
      <c r="C17" s="542"/>
      <c r="D17" s="151"/>
      <c r="E17" s="528" t="str">
        <f>IFERROR(VLOOKUP($D17,リスト!$A$2:$I$1992,4,FALSE),"")</f>
        <v/>
      </c>
      <c r="F17" s="529"/>
      <c r="G17" s="194" t="str">
        <f>IFERROR(VLOOKUP($D17,リスト!$A$2:$I$1992,7,FALSE),"")</f>
        <v/>
      </c>
      <c r="H17" s="203" t="str">
        <f>IFERROR(VLOOKUP($D17,リスト!$A$2:$I$1992,9,FALSE),"")</f>
        <v/>
      </c>
      <c r="J17" s="101" t="s">
        <v>19</v>
      </c>
      <c r="K17" s="429" t="s">
        <v>120</v>
      </c>
      <c r="L17" s="429"/>
      <c r="M17" s="429"/>
      <c r="N17" s="429"/>
      <c r="O17" s="429"/>
      <c r="P17" s="429"/>
      <c r="Q17" s="429"/>
      <c r="R17" s="429"/>
      <c r="S17" s="429"/>
      <c r="T17" s="429"/>
      <c r="U17" s="429"/>
    </row>
    <row r="18" spans="1:21" s="3" customFormat="1" ht="33.75" customHeight="1">
      <c r="A18" s="629"/>
      <c r="B18" s="514"/>
      <c r="C18" s="515"/>
      <c r="D18" s="152"/>
      <c r="E18" s="516" t="str">
        <f>IFERROR(VLOOKUP($D18,リスト!$A$2:$I$1992,4,FALSE),"")</f>
        <v/>
      </c>
      <c r="F18" s="517"/>
      <c r="G18" s="186" t="str">
        <f>IFERROR(VLOOKUP($D18,リスト!$A$2:$I$1992,7,FALSE),"")</f>
        <v/>
      </c>
      <c r="H18" s="204" t="str">
        <f>IFERROR(VLOOKUP($D18,リスト!$A$2:$I$1992,9,FALSE),"")</f>
        <v/>
      </c>
      <c r="K18" s="429"/>
      <c r="L18" s="429"/>
      <c r="M18" s="429"/>
      <c r="N18" s="429"/>
      <c r="O18" s="429"/>
      <c r="P18" s="429"/>
      <c r="Q18" s="429"/>
      <c r="R18" s="429"/>
      <c r="S18" s="429"/>
      <c r="T18" s="429"/>
      <c r="U18" s="429"/>
    </row>
    <row r="19" spans="1:21" s="3" customFormat="1" ht="33.75" customHeight="1">
      <c r="A19" s="629"/>
      <c r="B19" s="514"/>
      <c r="C19" s="515"/>
      <c r="D19" s="152"/>
      <c r="E19" s="516" t="str">
        <f>IFERROR(VLOOKUP($D19,リスト!$A$2:$I$1992,4,FALSE),"")</f>
        <v/>
      </c>
      <c r="F19" s="517"/>
      <c r="G19" s="186" t="str">
        <f>IFERROR(VLOOKUP($D19,リスト!$A$2:$I$1992,7,FALSE),"")</f>
        <v/>
      </c>
      <c r="H19" s="204" t="str">
        <f>IFERROR(VLOOKUP($D19,リスト!$A$2:$I$1992,9,FALSE),"")</f>
        <v/>
      </c>
      <c r="J19" s="101"/>
    </row>
    <row r="20" spans="1:21" s="3" customFormat="1" ht="33.75" customHeight="1">
      <c r="A20" s="629"/>
      <c r="B20" s="514"/>
      <c r="C20" s="515"/>
      <c r="D20" s="152"/>
      <c r="E20" s="516" t="str">
        <f>IFERROR(VLOOKUP($D20,リスト!$A$2:$I$1992,4,FALSE),"")</f>
        <v/>
      </c>
      <c r="F20" s="517"/>
      <c r="G20" s="186" t="str">
        <f>IFERROR(VLOOKUP($D20,リスト!$A$2:$I$1992,7,FALSE),"")</f>
        <v/>
      </c>
      <c r="H20" s="204" t="str">
        <f>IFERROR(VLOOKUP($D20,リスト!$A$2:$I$1992,9,FALSE),"")</f>
        <v/>
      </c>
      <c r="J20" s="101" t="s">
        <v>23</v>
      </c>
      <c r="K20" s="429" t="s">
        <v>122</v>
      </c>
      <c r="L20" s="429"/>
      <c r="M20" s="429"/>
      <c r="N20" s="429"/>
      <c r="O20" s="429"/>
      <c r="P20" s="429"/>
      <c r="Q20" s="429"/>
      <c r="R20" s="429"/>
      <c r="S20" s="429"/>
      <c r="T20" s="429"/>
      <c r="U20" s="429"/>
    </row>
    <row r="21" spans="1:21" s="3" customFormat="1" ht="33.75" customHeight="1" thickBot="1">
      <c r="A21" s="630"/>
      <c r="B21" s="520"/>
      <c r="C21" s="520"/>
      <c r="D21" s="153"/>
      <c r="E21" s="518" t="str">
        <f>IFERROR(VLOOKUP($D21,リスト!$A$2:$I$1992,4,FALSE),"")</f>
        <v/>
      </c>
      <c r="F21" s="519"/>
      <c r="G21" s="188" t="str">
        <f>IFERROR(VLOOKUP($D21,リスト!$A$2:$I$1992,7,FALSE),"")</f>
        <v/>
      </c>
      <c r="H21" s="205" t="str">
        <f>IFERROR(VLOOKUP($D21,リスト!$A$2:$I$1992,9,FALSE),"")</f>
        <v/>
      </c>
      <c r="K21" s="429"/>
      <c r="L21" s="429"/>
      <c r="M21" s="429"/>
      <c r="N21" s="429"/>
      <c r="O21" s="429"/>
      <c r="P21" s="429"/>
      <c r="Q21" s="429"/>
      <c r="R21" s="429"/>
      <c r="S21" s="429"/>
      <c r="T21" s="429"/>
      <c r="U21" s="429"/>
    </row>
    <row r="22" spans="1:21" s="3" customFormat="1" ht="33.75" customHeight="1">
      <c r="A22" s="620" t="s">
        <v>119</v>
      </c>
      <c r="B22" s="541"/>
      <c r="C22" s="542"/>
      <c r="D22" s="151"/>
      <c r="E22" s="559" t="str">
        <f>IFERROR(VLOOKUP($D22,リスト!$A$2:$I$1992,4,FALSE),"")</f>
        <v/>
      </c>
      <c r="F22" s="560"/>
      <c r="G22" s="194" t="str">
        <f>IFERROR(VLOOKUP($D22,リスト!$A$2:$I$1992,7,FALSE),"")</f>
        <v/>
      </c>
      <c r="H22" s="211" t="str">
        <f>IFERROR(VLOOKUP($D22,リスト!$A$2:$I$1992,9,FALSE),"")</f>
        <v/>
      </c>
    </row>
    <row r="23" spans="1:21" s="3" customFormat="1" ht="33.75" customHeight="1">
      <c r="A23" s="621"/>
      <c r="B23" s="514"/>
      <c r="C23" s="515"/>
      <c r="D23" s="152"/>
      <c r="E23" s="516" t="str">
        <f>IFERROR(VLOOKUP($D23,リスト!$A$2:$I$1992,4,FALSE),"")</f>
        <v/>
      </c>
      <c r="F23" s="517"/>
      <c r="G23" s="184" t="str">
        <f>IFERROR(VLOOKUP($D23,リスト!$A$2:$I$1992,7,FALSE),"")</f>
        <v/>
      </c>
      <c r="H23" s="204" t="str">
        <f>IFERROR(VLOOKUP($D23,リスト!$A$2:$I$1992,9,FALSE),"")</f>
        <v/>
      </c>
      <c r="J23" s="101" t="s">
        <v>30</v>
      </c>
      <c r="K23" s="429" t="s">
        <v>136</v>
      </c>
      <c r="L23" s="429"/>
      <c r="M23" s="429"/>
      <c r="N23" s="429"/>
      <c r="O23" s="429"/>
      <c r="P23" s="429"/>
      <c r="Q23" s="429"/>
      <c r="R23" s="429"/>
      <c r="S23" s="429"/>
      <c r="T23" s="429"/>
      <c r="U23" s="429"/>
    </row>
    <row r="24" spans="1:21" s="3" customFormat="1" ht="33.75" customHeight="1">
      <c r="A24" s="621"/>
      <c r="B24" s="514"/>
      <c r="C24" s="515"/>
      <c r="D24" s="152"/>
      <c r="E24" s="516" t="str">
        <f>IFERROR(VLOOKUP($D24,リスト!$A$2:$I$1992,4,FALSE),"")</f>
        <v/>
      </c>
      <c r="F24" s="517"/>
      <c r="G24" s="184" t="str">
        <f>IFERROR(VLOOKUP($D24,リスト!$A$2:$I$1992,7,FALSE),"")</f>
        <v/>
      </c>
      <c r="H24" s="204" t="str">
        <f>IFERROR(VLOOKUP($D24,リスト!$A$2:$I$1992,9,FALSE),"")</f>
        <v/>
      </c>
      <c r="M24" s="21"/>
      <c r="N24" s="21"/>
      <c r="O24" s="21"/>
      <c r="P24" s="21"/>
      <c r="Q24" s="21"/>
      <c r="R24" s="21"/>
      <c r="S24" s="21"/>
      <c r="T24" s="21"/>
      <c r="U24" s="21"/>
    </row>
    <row r="25" spans="1:21" s="3" customFormat="1" ht="33.75" customHeight="1" thickBot="1">
      <c r="A25" s="622"/>
      <c r="B25" s="520"/>
      <c r="C25" s="520"/>
      <c r="D25" s="153"/>
      <c r="E25" s="521" t="str">
        <f>IFERROR(VLOOKUP($D25,リスト!$A$2:$I$1992,4,FALSE),"")</f>
        <v/>
      </c>
      <c r="F25" s="522"/>
      <c r="G25" s="191" t="str">
        <f>IFERROR(VLOOKUP($D25,リスト!$A$2:$I$1992,7,FALSE),"")</f>
        <v/>
      </c>
      <c r="H25" s="210" t="str">
        <f>IFERROR(VLOOKUP($D25,リスト!$A$2:$I$1992,9,FALSE),"")</f>
        <v/>
      </c>
      <c r="J25" s="101" t="s">
        <v>46</v>
      </c>
      <c r="K25" s="619" t="s">
        <v>137</v>
      </c>
      <c r="L25" s="619"/>
      <c r="M25" s="619"/>
      <c r="N25" s="619"/>
      <c r="O25" s="619"/>
      <c r="P25" s="619"/>
      <c r="Q25" s="619"/>
      <c r="R25" s="619"/>
      <c r="S25" s="619"/>
      <c r="T25" s="619"/>
      <c r="U25" s="619"/>
    </row>
    <row r="26" spans="1:21" s="3" customFormat="1" ht="33.75" customHeight="1">
      <c r="A26" s="556" t="s">
        <v>117</v>
      </c>
      <c r="B26" s="541"/>
      <c r="C26" s="542"/>
      <c r="D26" s="151"/>
      <c r="E26" s="528" t="str">
        <f>IFERROR(VLOOKUP($D26,リスト!$A$2:$I$1992,4,FALSE),"")</f>
        <v/>
      </c>
      <c r="F26" s="529"/>
      <c r="G26" s="189" t="str">
        <f>IFERROR(VLOOKUP($D26,リスト!$A$2:$I$1992,7,FALSE),"")</f>
        <v/>
      </c>
      <c r="H26" s="203" t="str">
        <f>IFERROR(VLOOKUP($D26,リスト!$A$2:$I$1992,9,FALSE),"")</f>
        <v/>
      </c>
      <c r="K26" s="27"/>
      <c r="L26" s="27"/>
      <c r="M26" s="27"/>
      <c r="N26" s="27"/>
      <c r="O26" s="27"/>
      <c r="P26" s="27"/>
      <c r="Q26" s="27"/>
      <c r="R26" s="27"/>
      <c r="S26" s="27"/>
      <c r="T26" s="27"/>
      <c r="U26" s="27"/>
    </row>
    <row r="27" spans="1:21" s="3" customFormat="1" ht="33.75" customHeight="1">
      <c r="A27" s="557"/>
      <c r="B27" s="514"/>
      <c r="C27" s="515"/>
      <c r="D27" s="152"/>
      <c r="E27" s="516" t="str">
        <f>IFERROR(VLOOKUP($D27,リスト!$A$2:$I$1992,4,FALSE),"")</f>
        <v/>
      </c>
      <c r="F27" s="517"/>
      <c r="G27" s="186" t="str">
        <f>IFERROR(VLOOKUP($D27,リスト!$A$2:$I$1992,7,FALSE),"")</f>
        <v/>
      </c>
      <c r="H27" s="204" t="str">
        <f>IFERROR(VLOOKUP($D27,リスト!$A$2:$I$1992,9,FALSE),"")</f>
        <v/>
      </c>
      <c r="J27" s="101" t="s">
        <v>138</v>
      </c>
      <c r="K27" s="429" t="s">
        <v>124</v>
      </c>
      <c r="L27" s="429"/>
      <c r="M27" s="429"/>
      <c r="N27" s="429"/>
      <c r="O27" s="429"/>
      <c r="P27" s="429"/>
      <c r="Q27" s="429"/>
      <c r="R27" s="429"/>
      <c r="S27" s="429"/>
      <c r="T27" s="429"/>
      <c r="U27" s="429"/>
    </row>
    <row r="28" spans="1:21" s="3" customFormat="1" ht="33.75" customHeight="1">
      <c r="A28" s="557"/>
      <c r="B28" s="514"/>
      <c r="C28" s="515"/>
      <c r="D28" s="152"/>
      <c r="E28" s="516" t="str">
        <f>IFERROR(VLOOKUP($D28,リスト!$A$2:$I$1992,4,FALSE),"")</f>
        <v/>
      </c>
      <c r="F28" s="517"/>
      <c r="G28" s="186" t="str">
        <f>IFERROR(VLOOKUP($D28,リスト!$A$2:$I$1992,7,FALSE),"")</f>
        <v/>
      </c>
      <c r="H28" s="204" t="str">
        <f>IFERROR(VLOOKUP($D28,リスト!$A$2:$I$1992,9,FALSE),"")</f>
        <v/>
      </c>
      <c r="K28" s="429"/>
      <c r="L28" s="429"/>
      <c r="M28" s="429"/>
      <c r="N28" s="429"/>
      <c r="O28" s="429"/>
      <c r="P28" s="429"/>
      <c r="Q28" s="429"/>
      <c r="R28" s="429"/>
      <c r="S28" s="429"/>
      <c r="T28" s="429"/>
      <c r="U28" s="429"/>
    </row>
    <row r="29" spans="1:21" s="3" customFormat="1" ht="33.75" customHeight="1" thickBot="1">
      <c r="A29" s="558"/>
      <c r="B29" s="617"/>
      <c r="C29" s="618"/>
      <c r="D29" s="153"/>
      <c r="E29" s="518" t="str">
        <f>IFERROR(VLOOKUP($D29,リスト!$A$2:$I$1992,4,FALSE),"")</f>
        <v/>
      </c>
      <c r="F29" s="519"/>
      <c r="G29" s="188" t="str">
        <f>IFERROR(VLOOKUP($D29,リスト!$A$2:$I$1992,7,FALSE),"")</f>
        <v/>
      </c>
      <c r="H29" s="205" t="str">
        <f>IFERROR(VLOOKUP($D29,リスト!$A$2:$I$1992,9,FALSE),"")</f>
        <v/>
      </c>
      <c r="J29" s="101"/>
    </row>
    <row r="30" spans="1:21" s="3" customFormat="1" ht="33.75" customHeight="1">
      <c r="A30" s="532" t="s">
        <v>126</v>
      </c>
      <c r="B30" s="533"/>
      <c r="C30" s="534"/>
      <c r="D30" s="151"/>
      <c r="E30" s="559" t="str">
        <f>IFERROR(VLOOKUP($D30,リスト!$A$2:$I$1992,4,FALSE),"")</f>
        <v/>
      </c>
      <c r="F30" s="560"/>
      <c r="G30" s="194" t="str">
        <f>IFERROR(VLOOKUP($D30,リスト!$A$2:$I$1992,7,FALSE),"")</f>
        <v/>
      </c>
      <c r="H30" s="211" t="str">
        <f>IFERROR(VLOOKUP($D30,リスト!$A$2:$I$1992,9,FALSE),"")</f>
        <v/>
      </c>
      <c r="J30" s="27"/>
    </row>
    <row r="31" spans="1:21" s="3" customFormat="1" ht="33.75" customHeight="1">
      <c r="A31" s="535"/>
      <c r="B31" s="536"/>
      <c r="C31" s="537"/>
      <c r="D31" s="152"/>
      <c r="E31" s="516" t="str">
        <f>IFERROR(VLOOKUP($D31,リスト!$A$2:$I$1992,4,FALSE),"")</f>
        <v/>
      </c>
      <c r="F31" s="517"/>
      <c r="G31" s="184" t="str">
        <f>IFERROR(VLOOKUP($D31,リスト!$A$2:$I$1992,7,FALSE),"")</f>
        <v/>
      </c>
      <c r="H31" s="204" t="str">
        <f>IFERROR(VLOOKUP($D31,リスト!$A$2:$I$1992,9,FALSE),"")</f>
        <v/>
      </c>
      <c r="J31" s="27"/>
    </row>
    <row r="32" spans="1:21" s="3" customFormat="1" ht="33.75" customHeight="1" thickBot="1">
      <c r="A32" s="538"/>
      <c r="B32" s="539"/>
      <c r="C32" s="540"/>
      <c r="D32" s="153"/>
      <c r="E32" s="521" t="str">
        <f>IFERROR(VLOOKUP($D32,リスト!$A$2:$I$1992,4,FALSE),"")</f>
        <v/>
      </c>
      <c r="F32" s="522"/>
      <c r="G32" s="191" t="str">
        <f>IFERROR(VLOOKUP($D32,リスト!$A$2:$I$1992,7,FALSE),"")</f>
        <v/>
      </c>
      <c r="H32" s="210" t="str">
        <f>IFERROR(VLOOKUP($D32,リスト!$A$2:$I$1992,9,FALSE),"")</f>
        <v/>
      </c>
      <c r="J32" s="27"/>
    </row>
    <row r="33" spans="1:21" s="3" customFormat="1" ht="33.75" customHeight="1">
      <c r="A33" s="532" t="s">
        <v>127</v>
      </c>
      <c r="B33" s="533"/>
      <c r="C33" s="534"/>
      <c r="D33" s="154"/>
      <c r="E33" s="530" t="str">
        <f>IFERROR(VLOOKUP($D33,リスト!$A$2:$I$1992,4,FALSE),"")</f>
        <v/>
      </c>
      <c r="F33" s="531"/>
      <c r="G33" s="185" t="str">
        <f>IFERROR(VLOOKUP($D33,リスト!$A$2:$I$1992,7,FALSE),"")</f>
        <v/>
      </c>
      <c r="H33" s="203" t="str">
        <f>IFERROR(VLOOKUP($D33,リスト!$A$2:$I$1992,9,FALSE),"")</f>
        <v/>
      </c>
      <c r="J33" s="27"/>
    </row>
    <row r="34" spans="1:21" s="3" customFormat="1" ht="33.75" customHeight="1" thickBot="1">
      <c r="A34" s="538"/>
      <c r="B34" s="539"/>
      <c r="C34" s="540"/>
      <c r="D34" s="153"/>
      <c r="E34" s="521" t="str">
        <f>IFERROR(VLOOKUP($D34,リスト!$A$2:$I$1992,4,FALSE),"")</f>
        <v/>
      </c>
      <c r="F34" s="522"/>
      <c r="G34" s="191" t="str">
        <f>IFERROR(VLOOKUP($D34,リスト!$A$2:$I$1992,7,FALSE),"")</f>
        <v/>
      </c>
      <c r="H34" s="205" t="str">
        <f>IFERROR(VLOOKUP($D34,リスト!$A$2:$I$1992,9,FALSE),"")</f>
        <v/>
      </c>
    </row>
    <row r="35" spans="1:21" s="3" customFormat="1" ht="12.75" customHeight="1" thickBot="1"/>
    <row r="36" spans="1:21" s="3" customFormat="1" ht="34.5" customHeight="1">
      <c r="A36" s="500" t="s">
        <v>128</v>
      </c>
      <c r="B36" s="422"/>
      <c r="C36" s="501"/>
      <c r="D36" s="143"/>
      <c r="E36" s="124" t="s">
        <v>129</v>
      </c>
    </row>
    <row r="37" spans="1:21" s="3" customFormat="1" ht="34.5" customHeight="1" thickBot="1">
      <c r="A37" s="525" t="s">
        <v>130</v>
      </c>
      <c r="B37" s="615"/>
      <c r="C37" s="616"/>
      <c r="D37" s="144"/>
      <c r="E37" s="125" t="s">
        <v>129</v>
      </c>
    </row>
    <row r="38" spans="1:21" s="3" customFormat="1" ht="15.75" customHeight="1">
      <c r="A38" s="14"/>
      <c r="B38" s="2"/>
      <c r="C38" s="2"/>
      <c r="D38" s="14"/>
      <c r="E38" s="14"/>
    </row>
    <row r="39" spans="1:21" s="3" customFormat="1" ht="21.75" customHeight="1">
      <c r="A39" s="3" t="s">
        <v>216</v>
      </c>
    </row>
    <row r="40" spans="1:21" s="3" customFormat="1" ht="24" customHeight="1">
      <c r="A40" s="14"/>
      <c r="B40" s="24"/>
      <c r="C40" s="24"/>
      <c r="D40" s="24"/>
      <c r="E40" s="24"/>
      <c r="F40" s="24"/>
      <c r="G40" s="24"/>
      <c r="H40" s="24"/>
    </row>
    <row r="41" spans="1:21" s="3" customFormat="1" ht="24" customHeight="1">
      <c r="A41" s="14"/>
      <c r="K41" s="2"/>
      <c r="L41" s="2"/>
      <c r="M41" s="2"/>
      <c r="N41" s="2"/>
      <c r="O41" s="2"/>
      <c r="P41" s="2"/>
      <c r="Q41" s="2"/>
      <c r="R41" s="2"/>
      <c r="S41" s="2"/>
      <c r="T41" s="2"/>
      <c r="U41" s="2"/>
    </row>
    <row r="42" spans="1:21" s="3" customFormat="1" ht="24" customHeight="1">
      <c r="A42" s="14"/>
      <c r="K42" s="2"/>
      <c r="L42" s="2"/>
      <c r="M42" s="2"/>
      <c r="N42" s="2"/>
      <c r="O42" s="2"/>
      <c r="P42" s="2"/>
      <c r="Q42" s="2"/>
      <c r="R42" s="2"/>
      <c r="S42" s="2"/>
      <c r="T42" s="2"/>
      <c r="U42" s="2"/>
    </row>
    <row r="43" spans="1:21" s="3" customFormat="1" ht="24" customHeight="1">
      <c r="A43" s="14"/>
      <c r="K43" s="2"/>
      <c r="L43" s="2"/>
      <c r="M43" s="2"/>
      <c r="N43" s="2"/>
      <c r="O43" s="2"/>
      <c r="P43" s="2"/>
      <c r="Q43" s="2"/>
      <c r="R43" s="2"/>
      <c r="S43" s="2"/>
      <c r="T43" s="2"/>
      <c r="U43" s="2"/>
    </row>
    <row r="44" spans="1:21" s="3" customFormat="1" ht="24" customHeight="1">
      <c r="A44" s="14"/>
      <c r="K44" s="2"/>
      <c r="L44" s="2"/>
      <c r="M44" s="2"/>
      <c r="N44" s="2"/>
      <c r="O44" s="2"/>
      <c r="P44" s="2"/>
      <c r="Q44" s="2"/>
      <c r="R44" s="2"/>
      <c r="S44" s="2"/>
      <c r="T44" s="2"/>
      <c r="U44" s="2"/>
    </row>
    <row r="45" spans="1:21" s="3" customFormat="1" ht="24" customHeight="1">
      <c r="A45" s="14"/>
      <c r="K45" s="2"/>
      <c r="L45" s="2"/>
      <c r="M45" s="2"/>
      <c r="N45" s="2"/>
      <c r="O45" s="2"/>
      <c r="P45" s="2"/>
      <c r="Q45" s="2"/>
      <c r="R45" s="2"/>
      <c r="S45" s="2"/>
      <c r="T45" s="2"/>
      <c r="U45" s="2"/>
    </row>
    <row r="46" spans="1:21" s="3" customFormat="1" ht="24" customHeight="1">
      <c r="A46" s="14"/>
      <c r="K46" s="2"/>
      <c r="L46" s="2"/>
      <c r="M46" s="2"/>
      <c r="N46" s="2"/>
      <c r="O46" s="2"/>
      <c r="P46" s="2"/>
      <c r="Q46" s="2"/>
      <c r="R46" s="2"/>
      <c r="S46" s="2"/>
      <c r="T46" s="2"/>
      <c r="U46" s="2"/>
    </row>
    <row r="47" spans="1:21" ht="19.5">
      <c r="B47" s="3"/>
    </row>
    <row r="48" spans="1:21" ht="19.5">
      <c r="B48" s="3"/>
    </row>
    <row r="49" spans="2:2" ht="19.5">
      <c r="B49" s="3"/>
    </row>
    <row r="51" spans="2:2" ht="19.5">
      <c r="B51" s="3"/>
    </row>
  </sheetData>
  <sheetProtection algorithmName="SHA-512" hashValue="YiM8OiwbjYo/Cu0Rwv5VeHRVg/EDPZ415C+vL9o3qOc2Rw5MVAFNgvAF3nZDxTaYuOrp+uwuaA4+PtdOzKTIbg==" saltValue="5b0NXbLyM/4NdE7gAoR6jA==" spinCount="100000" sheet="1" objects="1" scenarios="1"/>
  <customSheetViews>
    <customSheetView guid="{9A5863B9-DBD9-4085-93B2-EF35A8EF7430}" scale="80" topLeftCell="A5">
      <selection activeCell="D12" sqref="D12:D34"/>
      <pageMargins left="0" right="0" top="0" bottom="0" header="0" footer="0"/>
      <printOptions horizontalCentered="1"/>
      <pageSetup paperSize="9" scale="60" orientation="portrait" r:id="rId1"/>
      <headerFooter alignWithMargins="0"/>
    </customSheetView>
  </customSheetViews>
  <mergeCells count="67">
    <mergeCell ref="G10:H10"/>
    <mergeCell ref="E13:F13"/>
    <mergeCell ref="B14:C14"/>
    <mergeCell ref="E14:F14"/>
    <mergeCell ref="E11:F11"/>
    <mergeCell ref="A1:B1"/>
    <mergeCell ref="A7:C7"/>
    <mergeCell ref="A5:H5"/>
    <mergeCell ref="H3:H4"/>
    <mergeCell ref="A3:G3"/>
    <mergeCell ref="A4:G4"/>
    <mergeCell ref="A17:A21"/>
    <mergeCell ref="B19:C19"/>
    <mergeCell ref="B21:C21"/>
    <mergeCell ref="E21:F21"/>
    <mergeCell ref="E12:F12"/>
    <mergeCell ref="B17:C17"/>
    <mergeCell ref="B18:C18"/>
    <mergeCell ref="E17:F17"/>
    <mergeCell ref="A12:A16"/>
    <mergeCell ref="B12:C12"/>
    <mergeCell ref="B15:C15"/>
    <mergeCell ref="E16:F16"/>
    <mergeCell ref="A9:C9"/>
    <mergeCell ref="B11:C11"/>
    <mergeCell ref="E26:F26"/>
    <mergeCell ref="B25:C25"/>
    <mergeCell ref="E25:F25"/>
    <mergeCell ref="E18:F18"/>
    <mergeCell ref="B13:C13"/>
    <mergeCell ref="E15:F15"/>
    <mergeCell ref="B16:C16"/>
    <mergeCell ref="E19:F19"/>
    <mergeCell ref="B20:C20"/>
    <mergeCell ref="E20:F20"/>
    <mergeCell ref="B24:C24"/>
    <mergeCell ref="B23:C23"/>
    <mergeCell ref="E23:F23"/>
    <mergeCell ref="B26:C26"/>
    <mergeCell ref="E24:F24"/>
    <mergeCell ref="E22:F22"/>
    <mergeCell ref="A22:A25"/>
    <mergeCell ref="B22:C22"/>
    <mergeCell ref="B27:C27"/>
    <mergeCell ref="A26:A29"/>
    <mergeCell ref="B28:C28"/>
    <mergeCell ref="E28:F28"/>
    <mergeCell ref="E27:F27"/>
    <mergeCell ref="A30:C32"/>
    <mergeCell ref="A37:C37"/>
    <mergeCell ref="B29:C29"/>
    <mergeCell ref="E32:F32"/>
    <mergeCell ref="E33:F33"/>
    <mergeCell ref="E29:F29"/>
    <mergeCell ref="A36:C36"/>
    <mergeCell ref="E31:F31"/>
    <mergeCell ref="E34:F34"/>
    <mergeCell ref="E30:F30"/>
    <mergeCell ref="A33:C34"/>
    <mergeCell ref="K23:U23"/>
    <mergeCell ref="K25:U25"/>
    <mergeCell ref="K27:U28"/>
    <mergeCell ref="K20:U21"/>
    <mergeCell ref="K9:R9"/>
    <mergeCell ref="K11:U12"/>
    <mergeCell ref="K14:U15"/>
    <mergeCell ref="K17:U18"/>
  </mergeCells>
  <phoneticPr fontId="3"/>
  <dataValidations count="1">
    <dataValidation type="list" allowBlank="1" showInputMessage="1" showErrorMessage="1" sqref="H12:H34" xr:uid="{08C4F1EE-E638-4BCA-9795-D016FCBCB575}">
      <formula1>",①,②,③,1,2,3,1（追）,2（追）,3（追）"</formula1>
    </dataValidation>
  </dataValidations>
  <printOptions horizontalCentered="1"/>
  <pageMargins left="0.59055118110236227" right="0.59055118110236227" top="0.78740157480314965" bottom="0.59055118110236227" header="0.51181102362204722" footer="0.51181102362204722"/>
  <pageSetup paperSize="9" scale="64"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様式１ </vt:lpstr>
      <vt:lpstr>様式２</vt:lpstr>
      <vt:lpstr>様式3A MGS</vt:lpstr>
      <vt:lpstr>様式3A WGS</vt:lpstr>
      <vt:lpstr>様式3A MSL</vt:lpstr>
      <vt:lpstr>様式3A WSL</vt:lpstr>
      <vt:lpstr>様式3N MF</vt:lpstr>
      <vt:lpstr>様式3N WF</vt:lpstr>
      <vt:lpstr>様式3N MC</vt:lpstr>
      <vt:lpstr>様式3N WC</vt:lpstr>
      <vt:lpstr>様式3R M</vt:lpstr>
      <vt:lpstr>様式3R W</vt:lpstr>
      <vt:lpstr>様式3N MSJ</vt:lpstr>
      <vt:lpstr>様式3N MNC</vt:lpstr>
      <vt:lpstr>様式3N WSJ（公開）</vt:lpstr>
      <vt:lpstr>様式3N　WNC（公開）</vt:lpstr>
      <vt:lpstr>都道府県コード</vt:lpstr>
      <vt:lpstr>リスト</vt:lpstr>
      <vt:lpstr>'様式１ '!Print_Area</vt:lpstr>
      <vt:lpstr>様式２!Print_Area</vt:lpstr>
      <vt:lpstr>'様式3A MGS'!Print_Area</vt:lpstr>
      <vt:lpstr>'様式3A MSL'!Print_Area</vt:lpstr>
      <vt:lpstr>'様式3A WGS'!Print_Area</vt:lpstr>
      <vt:lpstr>'様式3A WSL'!Print_Area</vt:lpstr>
      <vt:lpstr>'様式3N MC'!Print_Area</vt:lpstr>
      <vt:lpstr>'様式3N MF'!Print_Area</vt:lpstr>
      <vt:lpstr>'様式3N MNC'!Print_Area</vt:lpstr>
      <vt:lpstr>'様式3N MSJ'!Print_Area</vt:lpstr>
      <vt:lpstr>'様式3N WC'!Print_Area</vt:lpstr>
      <vt:lpstr>'様式3N WF'!Print_Area</vt:lpstr>
      <vt:lpstr>'様式3N　WNC（公開）'!Print_Area</vt:lpstr>
      <vt:lpstr>'様式3N WSJ（公開）'!Print_Area</vt:lpstr>
      <vt:lpstr>'様式3R M'!Print_Area</vt:lpstr>
      <vt:lpstr>'様式3R 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9006</dc:creator>
  <cp:keywords/>
  <dc:description/>
  <cp:lastModifiedBy>富山中部 3117220290</cp:lastModifiedBy>
  <cp:revision/>
  <cp:lastPrinted>2023-06-15T01:08:50Z</cp:lastPrinted>
  <dcterms:created xsi:type="dcterms:W3CDTF">2020-04-17T00:28:56Z</dcterms:created>
  <dcterms:modified xsi:type="dcterms:W3CDTF">2023-12-20T07:10:35Z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2023-09-03T22:36:38Z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73a4d6a8-41a8-4ef0-8223-57d078df8c09</vt:lpwstr>
  </property>
  <property fmtid="{D5CDD505-2E9C-101B-9397-08002B2CF9AE}" pid="8" name="MSIP_Label_624c30c7-6183-4bbf-8f5a-0619846ff2e2_ContentBits">
    <vt:lpwstr>0</vt:lpwstr>
  </property>
</Properties>
</file>