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K-FILESV-1\フォルダーリダイレクト\h-iida\Documents\02バドミントン\01県内大会運営\04うとくん\"/>
    </mc:Choice>
  </mc:AlternateContent>
  <xr:revisionPtr revIDLastSave="0" documentId="13_ncr:1_{EF141737-1DAC-40F4-88DC-1259A5CAC605}" xr6:coauthVersionLast="47" xr6:coauthVersionMax="47" xr10:uidLastSave="{00000000-0000-0000-0000-000000000000}"/>
  <workbookProtection workbookAlgorithmName="SHA-512" workbookHashValue="jIekZzRXDvNROxG5xeOHYxi32S+mbpgBwzvOgXrS/0L0XmH8RzgUXYOnm8KIalSJ0Jm4PHkRWImlTG5i/G9YVw==" workbookSaltValue="istGqaReFORPeyhiIGv60Q==" workbookSpinCount="100000" lockStructure="1"/>
  <bookViews>
    <workbookView xWindow="-98" yWindow="-98" windowWidth="20715" windowHeight="13276" xr2:uid="{00000000-000D-0000-FFFF-FFFF00000000}"/>
  </bookViews>
  <sheets>
    <sheet name="協会登録" sheetId="1" r:id="rId1"/>
    <sheet name="高校総体個人" sheetId="4" r:id="rId2"/>
    <sheet name="高校総体団体" sheetId="11" r:id="rId3"/>
    <sheet name="ジュニア" sheetId="2" r:id="rId4"/>
    <sheet name="新人戦" sheetId="5" r:id="rId5"/>
    <sheet name="１年生" sheetId="6" r:id="rId6"/>
    <sheet name="ドリームカップ" sheetId="12" r:id="rId7"/>
    <sheet name="データ１" sheetId="3" r:id="rId8"/>
    <sheet name="データ２" sheetId="10" r:id="rId9"/>
  </sheets>
  <definedNames>
    <definedName name="_xlnm._FilterDatabase" localSheetId="7" hidden="1">データ１!$A$1:$G$32</definedName>
    <definedName name="_xlnm.Print_Area" localSheetId="5">'１年生'!$C$1:$N$46</definedName>
    <definedName name="_xlnm.Print_Area" localSheetId="3">ジュニア!$D$1:$M$48</definedName>
    <definedName name="_xlnm.Print_Area" localSheetId="6">ドリームカップ!$C$1:$N$46</definedName>
    <definedName name="_xlnm.Print_Area" localSheetId="1">高校総体個人!$D$1:$L$46</definedName>
    <definedName name="_xlnm.Print_Area" localSheetId="2">高校総体団体!$C$1:$N$46</definedName>
    <definedName name="_xlnm.Print_Area" localSheetId="4">新人戦!$D$1:$L$46</definedName>
    <definedName name="学校名">データ２!#REF!</definedName>
    <definedName name="学年">データ１!$G$2:$G$4</definedName>
    <definedName name="姓登録">協会登録!$B$10:$B$109</definedName>
    <definedName name="生月">データ１!$D$2:$D$13</definedName>
    <definedName name="生日">データ１!$E$2:$E$32</definedName>
    <definedName name="生年">データ１!$C$2:$C$17</definedName>
    <definedName name="大会">データ１!$B$2:$B$8</definedName>
    <definedName name="男女">データ１!$F$2:$F$3</definedName>
    <definedName name="年度">データ１!$A$2:$A$27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6" i="12" l="1"/>
  <c r="A125" i="12"/>
  <c r="A124" i="12"/>
  <c r="A123" i="12"/>
  <c r="A115" i="12"/>
  <c r="A114" i="12"/>
  <c r="A113" i="12"/>
  <c r="A112" i="12"/>
  <c r="A111" i="12"/>
  <c r="A110" i="12"/>
  <c r="A109" i="12"/>
  <c r="A108" i="12"/>
  <c r="A107" i="12"/>
  <c r="A106" i="12"/>
  <c r="A105" i="12"/>
  <c r="A104" i="12"/>
  <c r="A103" i="12"/>
  <c r="A102" i="12"/>
  <c r="A101" i="12"/>
  <c r="A100" i="12"/>
  <c r="A99" i="12"/>
  <c r="A98" i="12"/>
  <c r="A97" i="12"/>
  <c r="A96" i="12"/>
  <c r="A95" i="12"/>
  <c r="A94" i="12"/>
  <c r="A93" i="12"/>
  <c r="A92" i="12"/>
  <c r="A91" i="12"/>
  <c r="A90" i="12"/>
  <c r="A89" i="12"/>
  <c r="A88" i="12"/>
  <c r="A87" i="12"/>
  <c r="A86" i="12"/>
  <c r="A85" i="12"/>
  <c r="A84" i="12"/>
  <c r="A83" i="12"/>
  <c r="A82" i="12"/>
  <c r="A81" i="12"/>
  <c r="A80" i="12"/>
  <c r="A79" i="12"/>
  <c r="A78" i="12"/>
  <c r="A77" i="12"/>
  <c r="A76" i="12"/>
  <c r="A75" i="12"/>
  <c r="A74" i="12"/>
  <c r="A73" i="12"/>
  <c r="A72" i="12"/>
  <c r="A71" i="12"/>
  <c r="A70" i="12"/>
  <c r="A69" i="12"/>
  <c r="A68" i="12"/>
  <c r="A67" i="12"/>
  <c r="A66" i="12"/>
  <c r="A65" i="12"/>
  <c r="A64" i="12"/>
  <c r="A63" i="12"/>
  <c r="A62" i="12"/>
  <c r="A61" i="12"/>
  <c r="A60" i="12"/>
  <c r="A59" i="12"/>
  <c r="A58" i="12"/>
  <c r="A57" i="12"/>
  <c r="A56" i="12"/>
  <c r="A55" i="12"/>
  <c r="A54" i="12"/>
  <c r="A53" i="12"/>
  <c r="A52" i="12"/>
  <c r="A51" i="12"/>
  <c r="A50" i="12"/>
  <c r="A49" i="12"/>
  <c r="A48" i="12"/>
  <c r="A47" i="12"/>
  <c r="G46" i="12"/>
  <c r="A46" i="12"/>
  <c r="A45" i="12"/>
  <c r="A44" i="12"/>
  <c r="A43" i="12"/>
  <c r="A42" i="12"/>
  <c r="A41" i="12"/>
  <c r="A40" i="12"/>
  <c r="O39" i="12"/>
  <c r="M39" i="12"/>
  <c r="L39" i="12"/>
  <c r="G39" i="12"/>
  <c r="F39" i="12"/>
  <c r="E39" i="12"/>
  <c r="A39" i="12"/>
  <c r="O38" i="12"/>
  <c r="M38" i="12"/>
  <c r="L38" i="12"/>
  <c r="G38" i="12"/>
  <c r="F38" i="12"/>
  <c r="E38" i="12"/>
  <c r="A38" i="12"/>
  <c r="O37" i="12"/>
  <c r="M37" i="12"/>
  <c r="L37" i="12"/>
  <c r="G37" i="12"/>
  <c r="F37" i="12"/>
  <c r="E37" i="12"/>
  <c r="A37" i="12"/>
  <c r="O36" i="12"/>
  <c r="M36" i="12"/>
  <c r="L36" i="12"/>
  <c r="G36" i="12"/>
  <c r="F36" i="12"/>
  <c r="E36" i="12"/>
  <c r="A36" i="12"/>
  <c r="O35" i="12"/>
  <c r="M35" i="12"/>
  <c r="L35" i="12"/>
  <c r="G35" i="12"/>
  <c r="F35" i="12"/>
  <c r="E35" i="12"/>
  <c r="A35" i="12"/>
  <c r="O34" i="12"/>
  <c r="M34" i="12"/>
  <c r="L34" i="12"/>
  <c r="G34" i="12"/>
  <c r="F34" i="12"/>
  <c r="E34" i="12"/>
  <c r="A34" i="12"/>
  <c r="O33" i="12"/>
  <c r="M33" i="12"/>
  <c r="L33" i="12"/>
  <c r="G33" i="12"/>
  <c r="F33" i="12"/>
  <c r="E33" i="12"/>
  <c r="A33" i="12"/>
  <c r="O32" i="12"/>
  <c r="M32" i="12"/>
  <c r="L32" i="12"/>
  <c r="G32" i="12"/>
  <c r="F32" i="12"/>
  <c r="E32" i="12"/>
  <c r="A32" i="12"/>
  <c r="O31" i="12"/>
  <c r="M31" i="12"/>
  <c r="L31" i="12"/>
  <c r="G31" i="12"/>
  <c r="F31" i="12"/>
  <c r="E31" i="12"/>
  <c r="A31" i="12"/>
  <c r="O30" i="12"/>
  <c r="M30" i="12"/>
  <c r="L30" i="12"/>
  <c r="G30" i="12"/>
  <c r="F30" i="12"/>
  <c r="E30" i="12"/>
  <c r="A30" i="12"/>
  <c r="O29" i="12"/>
  <c r="M29" i="12"/>
  <c r="L29" i="12"/>
  <c r="G29" i="12"/>
  <c r="F29" i="12"/>
  <c r="E29" i="12"/>
  <c r="A29" i="12"/>
  <c r="O28" i="12"/>
  <c r="M28" i="12"/>
  <c r="L28" i="12"/>
  <c r="G28" i="12"/>
  <c r="F28" i="12"/>
  <c r="E28" i="12"/>
  <c r="A28" i="12"/>
  <c r="O27" i="12"/>
  <c r="M27" i="12"/>
  <c r="L27" i="12"/>
  <c r="G27" i="12"/>
  <c r="F27" i="12"/>
  <c r="E27" i="12"/>
  <c r="A27" i="12"/>
  <c r="O26" i="12"/>
  <c r="M26" i="12"/>
  <c r="L26" i="12"/>
  <c r="G26" i="12"/>
  <c r="F26" i="12"/>
  <c r="E26" i="12"/>
  <c r="A26" i="12"/>
  <c r="O25" i="12"/>
  <c r="M25" i="12"/>
  <c r="L25" i="12"/>
  <c r="G25" i="12"/>
  <c r="F25" i="12"/>
  <c r="E25" i="12"/>
  <c r="A25" i="12"/>
  <c r="O24" i="12"/>
  <c r="M24" i="12"/>
  <c r="L24" i="12"/>
  <c r="G24" i="12"/>
  <c r="F24" i="12"/>
  <c r="E24" i="12"/>
  <c r="A24" i="12"/>
  <c r="O23" i="12"/>
  <c r="M23" i="12"/>
  <c r="L23" i="12"/>
  <c r="G23" i="12"/>
  <c r="F23" i="12"/>
  <c r="E23" i="12"/>
  <c r="A23" i="12"/>
  <c r="O22" i="12"/>
  <c r="M22" i="12"/>
  <c r="L22" i="12"/>
  <c r="G22" i="12"/>
  <c r="F22" i="12"/>
  <c r="E22" i="12"/>
  <c r="A22" i="12"/>
  <c r="O21" i="12"/>
  <c r="M21" i="12"/>
  <c r="L21" i="12"/>
  <c r="G21" i="12"/>
  <c r="F21" i="12"/>
  <c r="E21" i="12"/>
  <c r="A21" i="12"/>
  <c r="O20" i="12"/>
  <c r="M20" i="12"/>
  <c r="L20" i="12"/>
  <c r="G20" i="12"/>
  <c r="F20" i="12"/>
  <c r="E20" i="12"/>
  <c r="A20" i="12"/>
  <c r="O19" i="12"/>
  <c r="M19" i="12"/>
  <c r="L19" i="12"/>
  <c r="G19" i="12"/>
  <c r="F19" i="12"/>
  <c r="E19" i="12"/>
  <c r="A19" i="12"/>
  <c r="O18" i="12"/>
  <c r="M18" i="12"/>
  <c r="L18" i="12"/>
  <c r="G18" i="12"/>
  <c r="F18" i="12"/>
  <c r="E18" i="12"/>
  <c r="A18" i="12"/>
  <c r="O17" i="12"/>
  <c r="M17" i="12"/>
  <c r="L17" i="12"/>
  <c r="G17" i="12"/>
  <c r="F17" i="12"/>
  <c r="E17" i="12"/>
  <c r="A17" i="12"/>
  <c r="O16" i="12"/>
  <c r="M16" i="12"/>
  <c r="L16" i="12"/>
  <c r="G16" i="12"/>
  <c r="F16" i="12"/>
  <c r="E16" i="12"/>
  <c r="A16" i="12"/>
  <c r="F10" i="12"/>
  <c r="F6" i="12"/>
  <c r="F5" i="12"/>
  <c r="D3" i="12"/>
  <c r="F16" i="11"/>
  <c r="G29" i="6" l="1"/>
  <c r="F23" i="4"/>
  <c r="G30" i="6"/>
  <c r="E28" i="11"/>
  <c r="G39" i="6"/>
  <c r="G38" i="6"/>
  <c r="G37" i="6"/>
  <c r="G36" i="6"/>
  <c r="G35" i="6"/>
  <c r="G34" i="6"/>
  <c r="G33" i="6"/>
  <c r="G32" i="6"/>
  <c r="G31" i="6"/>
  <c r="G28" i="6"/>
  <c r="G27" i="6"/>
  <c r="G26" i="6"/>
  <c r="G25" i="6"/>
  <c r="G24" i="6"/>
  <c r="G23" i="6"/>
  <c r="G22" i="6"/>
  <c r="G21" i="6"/>
  <c r="G20" i="6"/>
  <c r="G19" i="6"/>
  <c r="G18" i="6"/>
  <c r="G17" i="6"/>
  <c r="G16" i="6"/>
  <c r="G39" i="5"/>
  <c r="G38" i="5"/>
  <c r="G37" i="5"/>
  <c r="G36" i="5"/>
  <c r="G35" i="5"/>
  <c r="G34" i="5"/>
  <c r="G33" i="5"/>
  <c r="G32" i="5"/>
  <c r="G31" i="5"/>
  <c r="G30" i="5"/>
  <c r="G29" i="5"/>
  <c r="G28" i="5"/>
  <c r="G27" i="5"/>
  <c r="G26" i="5"/>
  <c r="G25" i="5"/>
  <c r="G24" i="5"/>
  <c r="G23" i="5"/>
  <c r="G22" i="5"/>
  <c r="G21" i="5"/>
  <c r="G20" i="5"/>
  <c r="G19" i="5"/>
  <c r="G18" i="5"/>
  <c r="G17" i="5"/>
  <c r="G16" i="5"/>
  <c r="G39" i="2"/>
  <c r="G38" i="2"/>
  <c r="G37" i="2"/>
  <c r="G36" i="2"/>
  <c r="G35" i="2"/>
  <c r="G34" i="2"/>
  <c r="G33" i="2"/>
  <c r="G32" i="2"/>
  <c r="G31" i="2"/>
  <c r="G30" i="2"/>
  <c r="G29" i="2"/>
  <c r="G28" i="2"/>
  <c r="G27" i="2"/>
  <c r="G26" i="2"/>
  <c r="G25" i="2"/>
  <c r="G24" i="2"/>
  <c r="G23" i="2"/>
  <c r="G22" i="2"/>
  <c r="G21" i="2"/>
  <c r="G20" i="2"/>
  <c r="G19" i="2"/>
  <c r="G18" i="2"/>
  <c r="G17" i="2"/>
  <c r="G16" i="2"/>
  <c r="G39" i="11"/>
  <c r="G38" i="11"/>
  <c r="G37" i="11"/>
  <c r="G36" i="11"/>
  <c r="G35" i="11"/>
  <c r="G34" i="11"/>
  <c r="G33" i="11"/>
  <c r="G32" i="11"/>
  <c r="G31" i="11"/>
  <c r="G30" i="11"/>
  <c r="G29" i="11"/>
  <c r="G28" i="11"/>
  <c r="G27" i="11"/>
  <c r="G26" i="11"/>
  <c r="G25" i="11"/>
  <c r="G24" i="11"/>
  <c r="G23" i="11"/>
  <c r="G22" i="11"/>
  <c r="G21" i="11"/>
  <c r="G20" i="11"/>
  <c r="G19" i="11"/>
  <c r="G18" i="11"/>
  <c r="G17" i="11"/>
  <c r="G16" i="11"/>
  <c r="G17" i="4"/>
  <c r="G18" i="4"/>
  <c r="G19" i="4"/>
  <c r="G20" i="4"/>
  <c r="G21" i="4"/>
  <c r="G22" i="4"/>
  <c r="G23" i="4"/>
  <c r="G24" i="4"/>
  <c r="G25" i="4"/>
  <c r="G26" i="4"/>
  <c r="G27" i="4"/>
  <c r="G28" i="4"/>
  <c r="G29" i="4"/>
  <c r="G30" i="4"/>
  <c r="G31" i="4"/>
  <c r="G32" i="4"/>
  <c r="G33" i="4"/>
  <c r="G34" i="4"/>
  <c r="G35" i="4"/>
  <c r="G36" i="4"/>
  <c r="G37" i="4"/>
  <c r="G38" i="4"/>
  <c r="G39" i="4"/>
  <c r="G16" i="4"/>
  <c r="L16" i="11"/>
  <c r="L17" i="11"/>
  <c r="L18" i="11"/>
  <c r="L19" i="11"/>
  <c r="L20" i="11"/>
  <c r="L21" i="11"/>
  <c r="L22" i="11"/>
  <c r="L23" i="11"/>
  <c r="L24" i="11"/>
  <c r="L25" i="11"/>
  <c r="L26" i="11"/>
  <c r="L27" i="11"/>
  <c r="L28" i="11"/>
  <c r="L29" i="11"/>
  <c r="L30" i="11"/>
  <c r="L31" i="11"/>
  <c r="L32" i="11"/>
  <c r="L33" i="11"/>
  <c r="L34" i="11"/>
  <c r="L35" i="11"/>
  <c r="L36" i="11"/>
  <c r="L37" i="11"/>
  <c r="L38" i="11"/>
  <c r="L39" i="11"/>
  <c r="L16" i="2"/>
  <c r="L17" i="2"/>
  <c r="L18" i="2"/>
  <c r="L19" i="2"/>
  <c r="L20" i="2"/>
  <c r="L21" i="2"/>
  <c r="L22" i="2"/>
  <c r="L23" i="2"/>
  <c r="L24" i="2"/>
  <c r="L25" i="2"/>
  <c r="L26" i="2"/>
  <c r="L27" i="2"/>
  <c r="L28" i="2"/>
  <c r="L29" i="2"/>
  <c r="L30" i="2"/>
  <c r="L31" i="2"/>
  <c r="L32" i="2"/>
  <c r="L33" i="2"/>
  <c r="L34" i="2"/>
  <c r="L35" i="2"/>
  <c r="L36" i="2"/>
  <c r="L37" i="2"/>
  <c r="L38" i="2"/>
  <c r="L39" i="2"/>
  <c r="L16" i="5"/>
  <c r="L17" i="5"/>
  <c r="L18" i="5"/>
  <c r="L19" i="5"/>
  <c r="L20" i="5"/>
  <c r="L21" i="5"/>
  <c r="L22" i="5"/>
  <c r="L23" i="5"/>
  <c r="L24" i="5"/>
  <c r="L25" i="5"/>
  <c r="L26" i="5"/>
  <c r="L27" i="5"/>
  <c r="L28" i="5"/>
  <c r="L29" i="5"/>
  <c r="L30" i="5"/>
  <c r="L31" i="5"/>
  <c r="L32" i="5"/>
  <c r="L33" i="5"/>
  <c r="L34" i="5"/>
  <c r="L35" i="5"/>
  <c r="L36" i="5"/>
  <c r="L37" i="5"/>
  <c r="L38" i="5"/>
  <c r="L39" i="5"/>
  <c r="L16" i="6"/>
  <c r="L17" i="6"/>
  <c r="L18" i="6"/>
  <c r="L19" i="6"/>
  <c r="L20" i="6"/>
  <c r="L21" i="6"/>
  <c r="L22" i="6"/>
  <c r="L23" i="6"/>
  <c r="L24" i="6"/>
  <c r="L25" i="6"/>
  <c r="L26" i="6"/>
  <c r="L27" i="6"/>
  <c r="L28" i="6"/>
  <c r="L29" i="6"/>
  <c r="L30" i="6"/>
  <c r="L31" i="6"/>
  <c r="L32" i="6"/>
  <c r="L33" i="6"/>
  <c r="L34" i="6"/>
  <c r="L35" i="6"/>
  <c r="L36" i="6"/>
  <c r="L37" i="6"/>
  <c r="L38" i="6"/>
  <c r="L39" i="6"/>
  <c r="L16" i="4"/>
  <c r="L17" i="4"/>
  <c r="L18" i="4"/>
  <c r="L19" i="4"/>
  <c r="L20" i="4"/>
  <c r="L21" i="4"/>
  <c r="L22" i="4"/>
  <c r="L23" i="4"/>
  <c r="L24" i="4"/>
  <c r="L25" i="4"/>
  <c r="L26" i="4"/>
  <c r="L27" i="4"/>
  <c r="L28" i="4"/>
  <c r="L29" i="4"/>
  <c r="L30" i="4"/>
  <c r="L31" i="4"/>
  <c r="L32" i="4"/>
  <c r="L33" i="4"/>
  <c r="L34" i="4"/>
  <c r="L35" i="4"/>
  <c r="L36" i="4"/>
  <c r="L37" i="4"/>
  <c r="L38" i="4"/>
  <c r="L39" i="4"/>
  <c r="F10" i="6"/>
  <c r="F6" i="6"/>
  <c r="F5" i="6"/>
  <c r="F10" i="5"/>
  <c r="F6" i="5"/>
  <c r="F5" i="5"/>
  <c r="F10" i="2"/>
  <c r="F6" i="2"/>
  <c r="F5" i="2"/>
  <c r="F10" i="11"/>
  <c r="F6" i="11"/>
  <c r="F5" i="11"/>
  <c r="G46" i="6"/>
  <c r="G46" i="5"/>
  <c r="G48" i="2"/>
  <c r="G46" i="11"/>
  <c r="D3" i="11"/>
  <c r="G46" i="4"/>
  <c r="F10" i="4"/>
  <c r="A18" i="4"/>
  <c r="A115" i="11" l="1"/>
  <c r="A114" i="11"/>
  <c r="A113" i="11"/>
  <c r="A112" i="11"/>
  <c r="A111" i="11"/>
  <c r="A110" i="11"/>
  <c r="A109" i="11"/>
  <c r="A108" i="11"/>
  <c r="A107" i="11"/>
  <c r="A106" i="11"/>
  <c r="A105" i="11"/>
  <c r="A104" i="11"/>
  <c r="A103" i="11"/>
  <c r="A102" i="11"/>
  <c r="A101" i="11"/>
  <c r="A100" i="11"/>
  <c r="A99" i="11"/>
  <c r="A98" i="11"/>
  <c r="A97" i="11"/>
  <c r="A96" i="11"/>
  <c r="A95" i="11"/>
  <c r="A94" i="11"/>
  <c r="A93" i="11"/>
  <c r="A92" i="11"/>
  <c r="A91" i="11"/>
  <c r="A90" i="11"/>
  <c r="A89" i="11"/>
  <c r="A88" i="11"/>
  <c r="A87" i="11"/>
  <c r="A86" i="11"/>
  <c r="A85" i="11"/>
  <c r="A84" i="11"/>
  <c r="A83" i="11"/>
  <c r="A82" i="11"/>
  <c r="A81" i="11"/>
  <c r="A80" i="11"/>
  <c r="A79" i="11"/>
  <c r="A78" i="11"/>
  <c r="A77" i="11"/>
  <c r="A76" i="11"/>
  <c r="A75" i="11"/>
  <c r="A74" i="11"/>
  <c r="A73" i="11"/>
  <c r="A72" i="11"/>
  <c r="A71" i="11"/>
  <c r="A70" i="11"/>
  <c r="A69" i="11"/>
  <c r="A68" i="11"/>
  <c r="A67" i="11"/>
  <c r="A66" i="11"/>
  <c r="A65" i="11"/>
  <c r="A64" i="11"/>
  <c r="A63" i="11"/>
  <c r="A62" i="11"/>
  <c r="A61" i="11"/>
  <c r="A60" i="11"/>
  <c r="A59" i="11"/>
  <c r="A58" i="11"/>
  <c r="A57" i="11"/>
  <c r="A56" i="11"/>
  <c r="A55" i="11"/>
  <c r="A54" i="11"/>
  <c r="A53" i="11"/>
  <c r="A52" i="11"/>
  <c r="A51" i="11"/>
  <c r="A50" i="11"/>
  <c r="A49" i="11"/>
  <c r="A48" i="11"/>
  <c r="A47" i="11"/>
  <c r="A46" i="11"/>
  <c r="A45" i="11"/>
  <c r="A44" i="11"/>
  <c r="A43" i="11"/>
  <c r="A42" i="11"/>
  <c r="A41" i="11"/>
  <c r="A40" i="11"/>
  <c r="N39" i="11"/>
  <c r="F39" i="11"/>
  <c r="E39" i="11"/>
  <c r="A39" i="11"/>
  <c r="N38" i="11"/>
  <c r="F38" i="11"/>
  <c r="E38" i="11"/>
  <c r="A38" i="11"/>
  <c r="N37" i="11"/>
  <c r="F37" i="11"/>
  <c r="E37" i="11"/>
  <c r="A37" i="11"/>
  <c r="N36" i="11"/>
  <c r="F36" i="11"/>
  <c r="E36" i="11"/>
  <c r="A36" i="11"/>
  <c r="N35" i="11"/>
  <c r="F35" i="11"/>
  <c r="E35" i="11"/>
  <c r="A35" i="11"/>
  <c r="N34" i="11"/>
  <c r="F34" i="11"/>
  <c r="E34" i="11"/>
  <c r="A34" i="11"/>
  <c r="N33" i="11"/>
  <c r="F33" i="11"/>
  <c r="E33" i="11"/>
  <c r="A33" i="11"/>
  <c r="N32" i="11"/>
  <c r="F32" i="11"/>
  <c r="E32" i="11"/>
  <c r="A32" i="11"/>
  <c r="N31" i="11"/>
  <c r="F31" i="11"/>
  <c r="E31" i="11"/>
  <c r="A31" i="11"/>
  <c r="N30" i="11"/>
  <c r="F30" i="11"/>
  <c r="E30" i="11"/>
  <c r="A30" i="11"/>
  <c r="N29" i="11"/>
  <c r="F29" i="11"/>
  <c r="E29" i="11"/>
  <c r="A29" i="11"/>
  <c r="N28" i="11"/>
  <c r="F28" i="11"/>
  <c r="A28" i="11"/>
  <c r="N27" i="11"/>
  <c r="F27" i="11"/>
  <c r="E27" i="11"/>
  <c r="A27" i="11"/>
  <c r="N26" i="11"/>
  <c r="F26" i="11"/>
  <c r="E26" i="11"/>
  <c r="A26" i="11"/>
  <c r="N25" i="11"/>
  <c r="F25" i="11"/>
  <c r="E25" i="11"/>
  <c r="A25" i="11"/>
  <c r="N24" i="11"/>
  <c r="F24" i="11"/>
  <c r="E24" i="11"/>
  <c r="A24" i="11"/>
  <c r="N23" i="11"/>
  <c r="F23" i="11"/>
  <c r="E23" i="11"/>
  <c r="A23" i="11"/>
  <c r="N22" i="11"/>
  <c r="F22" i="11"/>
  <c r="E22" i="11"/>
  <c r="A22" i="11"/>
  <c r="N21" i="11"/>
  <c r="F21" i="11"/>
  <c r="E21" i="11"/>
  <c r="A21" i="11"/>
  <c r="N20" i="11"/>
  <c r="F20" i="11"/>
  <c r="E20" i="11"/>
  <c r="A20" i="11"/>
  <c r="N19" i="11"/>
  <c r="F19" i="11"/>
  <c r="E19" i="11"/>
  <c r="A19" i="11"/>
  <c r="N18" i="11"/>
  <c r="F18" i="11"/>
  <c r="E18" i="11"/>
  <c r="A18" i="11"/>
  <c r="N17" i="11"/>
  <c r="F17" i="11"/>
  <c r="E17" i="11"/>
  <c r="A17" i="11"/>
  <c r="N16" i="11"/>
  <c r="E16" i="11"/>
  <c r="A16" i="11"/>
  <c r="F19" i="5"/>
  <c r="M17" i="6"/>
  <c r="M18" i="6"/>
  <c r="M19" i="6"/>
  <c r="M20" i="6"/>
  <c r="M21" i="6"/>
  <c r="M22" i="6"/>
  <c r="M23" i="6"/>
  <c r="M24" i="6"/>
  <c r="M25" i="6"/>
  <c r="M26" i="6"/>
  <c r="M27" i="6"/>
  <c r="M28" i="6"/>
  <c r="M29" i="6"/>
  <c r="M30" i="6"/>
  <c r="M31" i="6"/>
  <c r="M32" i="6"/>
  <c r="M33" i="6"/>
  <c r="M34" i="6"/>
  <c r="M35" i="6"/>
  <c r="M36" i="6"/>
  <c r="M37" i="6"/>
  <c r="M38" i="6"/>
  <c r="M39" i="6"/>
  <c r="M16" i="6"/>
  <c r="F17" i="5"/>
  <c r="F18" i="5"/>
  <c r="F20" i="5"/>
  <c r="F21" i="5"/>
  <c r="F22" i="5"/>
  <c r="F23" i="5"/>
  <c r="F24" i="5"/>
  <c r="F25" i="5"/>
  <c r="F26" i="5"/>
  <c r="F27" i="5"/>
  <c r="F28" i="5"/>
  <c r="F29" i="5"/>
  <c r="F30" i="5"/>
  <c r="F31" i="5"/>
  <c r="F32" i="5"/>
  <c r="F33" i="5"/>
  <c r="F34" i="5"/>
  <c r="F35" i="5"/>
  <c r="F36" i="5"/>
  <c r="F37" i="5"/>
  <c r="F38" i="5"/>
  <c r="F39" i="5"/>
  <c r="F16" i="5"/>
  <c r="E17" i="5"/>
  <c r="E18" i="5"/>
  <c r="E19" i="5"/>
  <c r="E20" i="5"/>
  <c r="E21" i="5"/>
  <c r="E22" i="5"/>
  <c r="E23" i="5"/>
  <c r="E24" i="5"/>
  <c r="E25" i="5"/>
  <c r="E26" i="5"/>
  <c r="E27" i="5"/>
  <c r="E28" i="5"/>
  <c r="E29" i="5"/>
  <c r="E30" i="5"/>
  <c r="E31" i="5"/>
  <c r="E32" i="5"/>
  <c r="E33" i="5"/>
  <c r="E34" i="5"/>
  <c r="E35" i="5"/>
  <c r="E36" i="5"/>
  <c r="E37" i="5"/>
  <c r="E38" i="5"/>
  <c r="E39" i="5"/>
  <c r="E16" i="5"/>
  <c r="F17" i="2"/>
  <c r="F18" i="2"/>
  <c r="F19" i="2"/>
  <c r="F20" i="2"/>
  <c r="F21" i="2"/>
  <c r="F22" i="2"/>
  <c r="F23" i="2"/>
  <c r="F24" i="2"/>
  <c r="F25" i="2"/>
  <c r="F26" i="2"/>
  <c r="F27" i="2"/>
  <c r="F28" i="2"/>
  <c r="F29" i="2"/>
  <c r="F30" i="2"/>
  <c r="F31" i="2"/>
  <c r="F32" i="2"/>
  <c r="F33" i="2"/>
  <c r="F34" i="2"/>
  <c r="F35" i="2"/>
  <c r="F36" i="2"/>
  <c r="F37" i="2"/>
  <c r="F38" i="2"/>
  <c r="F39" i="2"/>
  <c r="F16" i="2"/>
  <c r="E17" i="2"/>
  <c r="E18" i="2"/>
  <c r="E19" i="2"/>
  <c r="E20" i="2"/>
  <c r="E21" i="2"/>
  <c r="E22" i="2"/>
  <c r="E23" i="2"/>
  <c r="E24" i="2"/>
  <c r="E25" i="2"/>
  <c r="E26" i="2"/>
  <c r="E27" i="2"/>
  <c r="E28" i="2"/>
  <c r="E29" i="2"/>
  <c r="E30" i="2"/>
  <c r="E31" i="2"/>
  <c r="E32" i="2"/>
  <c r="E33" i="2"/>
  <c r="E34" i="2"/>
  <c r="E35" i="2"/>
  <c r="E36" i="2"/>
  <c r="E37" i="2"/>
  <c r="E38" i="2"/>
  <c r="E39" i="2"/>
  <c r="E16" i="2"/>
  <c r="F17" i="4"/>
  <c r="F18" i="4"/>
  <c r="F19" i="4"/>
  <c r="F20" i="4"/>
  <c r="F21" i="4"/>
  <c r="F22" i="4"/>
  <c r="F24" i="4"/>
  <c r="F25" i="4"/>
  <c r="F26" i="4"/>
  <c r="F27" i="4"/>
  <c r="F28" i="4"/>
  <c r="F29" i="4"/>
  <c r="F30" i="4"/>
  <c r="F31" i="4"/>
  <c r="F32" i="4"/>
  <c r="F33" i="4"/>
  <c r="F34" i="4"/>
  <c r="F35" i="4"/>
  <c r="F36" i="4"/>
  <c r="F37" i="4"/>
  <c r="F38" i="4"/>
  <c r="F39" i="4"/>
  <c r="F16" i="4"/>
  <c r="E17" i="4"/>
  <c r="E18" i="4"/>
  <c r="E19" i="4"/>
  <c r="E20" i="4"/>
  <c r="E21" i="4"/>
  <c r="E22" i="4"/>
  <c r="E23" i="4"/>
  <c r="E24" i="4"/>
  <c r="E25" i="4"/>
  <c r="E26" i="4"/>
  <c r="E27" i="4"/>
  <c r="E28" i="4"/>
  <c r="E29" i="4"/>
  <c r="E30" i="4"/>
  <c r="E31" i="4"/>
  <c r="E32" i="4"/>
  <c r="E33" i="4"/>
  <c r="E34" i="4"/>
  <c r="E35" i="4"/>
  <c r="E36" i="4"/>
  <c r="E37" i="4"/>
  <c r="E38" i="4"/>
  <c r="E39" i="4"/>
  <c r="E16" i="4"/>
  <c r="N31" i="2" l="1"/>
  <c r="N32" i="2"/>
  <c r="N33" i="2"/>
  <c r="N34" i="2"/>
  <c r="N35" i="2"/>
  <c r="N36" i="2"/>
  <c r="N37" i="2"/>
  <c r="N38" i="2"/>
  <c r="N39"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O31" i="6"/>
  <c r="O32" i="6"/>
  <c r="O33" i="6"/>
  <c r="O34" i="6"/>
  <c r="O35" i="6"/>
  <c r="O36" i="6"/>
  <c r="O37" i="6"/>
  <c r="O38" i="6"/>
  <c r="O39" i="6"/>
  <c r="F31" i="6"/>
  <c r="F32" i="6"/>
  <c r="F33" i="6"/>
  <c r="F34" i="6"/>
  <c r="F35" i="6"/>
  <c r="F36" i="6"/>
  <c r="F37" i="6"/>
  <c r="F38" i="6"/>
  <c r="F39" i="6"/>
  <c r="E31" i="6"/>
  <c r="E32" i="6"/>
  <c r="E33" i="6"/>
  <c r="E34" i="6"/>
  <c r="E35" i="6"/>
  <c r="E36" i="6"/>
  <c r="E37" i="6"/>
  <c r="E38" i="6"/>
  <c r="E39"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N31" i="5"/>
  <c r="N32" i="5"/>
  <c r="N33" i="5"/>
  <c r="N34" i="5"/>
  <c r="N35" i="5"/>
  <c r="N36" i="5"/>
  <c r="N37" i="5"/>
  <c r="N38" i="5"/>
  <c r="N39"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N31" i="4"/>
  <c r="N32" i="4"/>
  <c r="N33" i="4"/>
  <c r="N34" i="4"/>
  <c r="N35" i="4"/>
  <c r="N36" i="4"/>
  <c r="N37" i="4"/>
  <c r="N38" i="4"/>
  <c r="N39"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40" i="4"/>
  <c r="A31" i="4"/>
  <c r="A32" i="4"/>
  <c r="A33" i="4"/>
  <c r="A34" i="4"/>
  <c r="A35" i="4"/>
  <c r="A36" i="4"/>
  <c r="A37" i="4"/>
  <c r="A38" i="4"/>
  <c r="A39" i="4"/>
  <c r="D3" i="2"/>
  <c r="A16" i="2"/>
  <c r="N16" i="2"/>
  <c r="A17" i="2"/>
  <c r="N17" i="2"/>
  <c r="A18" i="2"/>
  <c r="N18" i="2"/>
  <c r="A19" i="2"/>
  <c r="N19" i="2"/>
  <c r="A20" i="2"/>
  <c r="N20" i="2"/>
  <c r="A21" i="2"/>
  <c r="N21" i="2"/>
  <c r="A22" i="2"/>
  <c r="N22" i="2"/>
  <c r="A23" i="2"/>
  <c r="N23" i="2"/>
  <c r="A24" i="2"/>
  <c r="N24" i="2"/>
  <c r="A25" i="2"/>
  <c r="N25" i="2"/>
  <c r="A26" i="2"/>
  <c r="N26" i="2"/>
  <c r="A27" i="2"/>
  <c r="N27" i="2"/>
  <c r="A28" i="2"/>
  <c r="N28" i="2"/>
  <c r="A29" i="2"/>
  <c r="N29" i="2"/>
  <c r="A30" i="2"/>
  <c r="N30" i="2"/>
  <c r="A123" i="2"/>
  <c r="A124" i="2"/>
  <c r="A125" i="2"/>
  <c r="A126" i="2"/>
  <c r="D3" i="6"/>
  <c r="A16" i="6"/>
  <c r="E16" i="6"/>
  <c r="F16" i="6"/>
  <c r="O16" i="6"/>
  <c r="A17" i="6"/>
  <c r="E17" i="6"/>
  <c r="F17" i="6"/>
  <c r="O17" i="6"/>
  <c r="A18" i="6"/>
  <c r="E18" i="6"/>
  <c r="F18" i="6"/>
  <c r="O18" i="6"/>
  <c r="A19" i="6"/>
  <c r="E19" i="6"/>
  <c r="F19" i="6"/>
  <c r="O19" i="6"/>
  <c r="A20" i="6"/>
  <c r="E20" i="6"/>
  <c r="F20" i="6"/>
  <c r="O20" i="6"/>
  <c r="A21" i="6"/>
  <c r="E21" i="6"/>
  <c r="F21" i="6"/>
  <c r="O21" i="6"/>
  <c r="A22" i="6"/>
  <c r="E22" i="6"/>
  <c r="F22" i="6"/>
  <c r="O22" i="6"/>
  <c r="A23" i="6"/>
  <c r="E23" i="6"/>
  <c r="F23" i="6"/>
  <c r="O23" i="6"/>
  <c r="A24" i="6"/>
  <c r="E24" i="6"/>
  <c r="F24" i="6"/>
  <c r="O24" i="6"/>
  <c r="A25" i="6"/>
  <c r="E25" i="6"/>
  <c r="F25" i="6"/>
  <c r="O25" i="6"/>
  <c r="A26" i="6"/>
  <c r="E26" i="6"/>
  <c r="F26" i="6"/>
  <c r="O26" i="6"/>
  <c r="A27" i="6"/>
  <c r="E27" i="6"/>
  <c r="F27" i="6"/>
  <c r="O27" i="6"/>
  <c r="A28" i="6"/>
  <c r="E28" i="6"/>
  <c r="F28" i="6"/>
  <c r="O28" i="6"/>
  <c r="A29" i="6"/>
  <c r="E29" i="6"/>
  <c r="F29" i="6"/>
  <c r="O29" i="6"/>
  <c r="A30" i="6"/>
  <c r="E30" i="6"/>
  <c r="F30" i="6"/>
  <c r="O30" i="6"/>
  <c r="A123" i="6"/>
  <c r="A124" i="6"/>
  <c r="A125" i="6"/>
  <c r="A126" i="6"/>
  <c r="D3" i="4"/>
  <c r="F5" i="4"/>
  <c r="F6" i="4"/>
  <c r="A16" i="4"/>
  <c r="N16" i="4"/>
  <c r="A17" i="4"/>
  <c r="N17" i="4"/>
  <c r="N18" i="4"/>
  <c r="A19" i="4"/>
  <c r="N19" i="4"/>
  <c r="A20" i="4"/>
  <c r="N20" i="4"/>
  <c r="A21" i="4"/>
  <c r="N21" i="4"/>
  <c r="A22" i="4"/>
  <c r="N22" i="4"/>
  <c r="A23" i="4"/>
  <c r="N23" i="4"/>
  <c r="A24" i="4"/>
  <c r="N24" i="4"/>
  <c r="A25" i="4"/>
  <c r="N25" i="4"/>
  <c r="A26" i="4"/>
  <c r="N26" i="4"/>
  <c r="A27" i="4"/>
  <c r="N27" i="4"/>
  <c r="A28" i="4"/>
  <c r="N28" i="4"/>
  <c r="A29" i="4"/>
  <c r="N29" i="4"/>
  <c r="A30" i="4"/>
  <c r="N30" i="4"/>
  <c r="D3" i="5"/>
  <c r="A16" i="5"/>
  <c r="A17" i="5"/>
  <c r="N16" i="5"/>
  <c r="A18" i="5"/>
  <c r="N18" i="5"/>
  <c r="A19" i="5"/>
  <c r="N19" i="5"/>
  <c r="A20" i="5"/>
  <c r="N20" i="5"/>
  <c r="A21" i="5"/>
  <c r="N21" i="5"/>
  <c r="A22" i="5"/>
  <c r="N22" i="5"/>
  <c r="A23" i="5"/>
  <c r="N23" i="5"/>
  <c r="A24" i="5"/>
  <c r="N24" i="5"/>
  <c r="A25" i="5"/>
  <c r="N25" i="5"/>
  <c r="A26" i="5"/>
  <c r="N26" i="5"/>
  <c r="A27" i="5"/>
  <c r="N27" i="5"/>
  <c r="A28" i="5"/>
  <c r="N28" i="5"/>
  <c r="A29" i="5"/>
  <c r="N29" i="5"/>
  <c r="A30" i="5"/>
  <c r="N30" i="5"/>
  <c r="A123" i="5"/>
  <c r="A124" i="5"/>
  <c r="A125" i="5"/>
  <c r="A126" i="5"/>
</calcChain>
</file>

<file path=xl/sharedStrings.xml><?xml version="1.0" encoding="utf-8"?>
<sst xmlns="http://schemas.openxmlformats.org/spreadsheetml/2006/main" count="204" uniqueCount="98">
  <si>
    <t>学校名</t>
    <rPh sb="0" eb="3">
      <t>ガッコウメイ</t>
    </rPh>
    <phoneticPr fontId="1"/>
  </si>
  <si>
    <t>新人戦</t>
  </si>
  <si>
    <t>大会</t>
    <rPh sb="0" eb="2">
      <t>タイカイ</t>
    </rPh>
    <phoneticPr fontId="1"/>
  </si>
  <si>
    <t>生年</t>
    <rPh sb="0" eb="2">
      <t>セイネン</t>
    </rPh>
    <phoneticPr fontId="1"/>
  </si>
  <si>
    <t>生月</t>
    <rPh sb="0" eb="1">
      <t>セイ</t>
    </rPh>
    <rPh sb="1" eb="2">
      <t>ツキ</t>
    </rPh>
    <phoneticPr fontId="1"/>
  </si>
  <si>
    <t>生日</t>
    <rPh sb="0" eb="1">
      <t>セイ</t>
    </rPh>
    <rPh sb="1" eb="2">
      <t>ヒ</t>
    </rPh>
    <phoneticPr fontId="1"/>
  </si>
  <si>
    <t>男女</t>
    <rPh sb="0" eb="2">
      <t>ダンジョ</t>
    </rPh>
    <phoneticPr fontId="1"/>
  </si>
  <si>
    <t>学　校　住　所</t>
    <rPh sb="0" eb="1">
      <t>ガク</t>
    </rPh>
    <rPh sb="2" eb="3">
      <t>コウ</t>
    </rPh>
    <rPh sb="4" eb="5">
      <t>ジュウ</t>
    </rPh>
    <rPh sb="6" eb="7">
      <t>ショ</t>
    </rPh>
    <phoneticPr fontId="1"/>
  </si>
  <si>
    <t>男</t>
    <rPh sb="0" eb="1">
      <t>オトコ</t>
    </rPh>
    <phoneticPr fontId="1"/>
  </si>
  <si>
    <t>女</t>
    <rPh sb="0" eb="1">
      <t>オンナ</t>
    </rPh>
    <phoneticPr fontId="1"/>
  </si>
  <si>
    <t>№</t>
    <phoneticPr fontId="1"/>
  </si>
  <si>
    <t>学年</t>
    <rPh sb="0" eb="2">
      <t>ガクネン</t>
    </rPh>
    <phoneticPr fontId="1"/>
  </si>
  <si>
    <t>所在地</t>
    <rPh sb="0" eb="3">
      <t>ショザイチ</t>
    </rPh>
    <phoneticPr fontId="1"/>
  </si>
  <si>
    <t>監　督</t>
    <rPh sb="0" eb="1">
      <t>ラン</t>
    </rPh>
    <rPh sb="2" eb="3">
      <t>ヨシ</t>
    </rPh>
    <phoneticPr fontId="1"/>
  </si>
  <si>
    <t>コーチ</t>
    <phoneticPr fontId="1"/>
  </si>
  <si>
    <t>ﾏﾈｰｼﾞｬｰ</t>
    <phoneticPr fontId="1"/>
  </si>
  <si>
    <t>（ダブルスのペアは同じ番号です）</t>
    <rPh sb="9" eb="10">
      <t>オナ</t>
    </rPh>
    <rPh sb="11" eb="13">
      <t>バンゴウ</t>
    </rPh>
    <phoneticPr fontId="1"/>
  </si>
  <si>
    <t>団体</t>
    <rPh sb="0" eb="2">
      <t>ダンタイ</t>
    </rPh>
    <phoneticPr fontId="1"/>
  </si>
  <si>
    <t>姓・名（協会登録から）</t>
    <rPh sb="0" eb="1">
      <t>セイ</t>
    </rPh>
    <rPh sb="2" eb="3">
      <t>ナ</t>
    </rPh>
    <rPh sb="4" eb="6">
      <t>キョウカイ</t>
    </rPh>
    <rPh sb="6" eb="8">
      <t>トウロク</t>
    </rPh>
    <phoneticPr fontId="1"/>
  </si>
  <si>
    <t>左の登録番号を入力</t>
    <rPh sb="0" eb="1">
      <t>ヒダリ</t>
    </rPh>
    <rPh sb="2" eb="4">
      <t>トウロク</t>
    </rPh>
    <rPh sb="4" eb="6">
      <t>バンゴウ</t>
    </rPh>
    <rPh sb="7" eb="9">
      <t>ニュウリョク</t>
    </rPh>
    <phoneticPr fontId="1"/>
  </si>
  <si>
    <t>協会登録名</t>
    <rPh sb="0" eb="2">
      <t>キョウカイ</t>
    </rPh>
    <rPh sb="2" eb="4">
      <t>トウロク</t>
    </rPh>
    <rPh sb="4" eb="5">
      <t>ナ</t>
    </rPh>
    <phoneticPr fontId="1"/>
  </si>
  <si>
    <t>学校長</t>
    <rPh sb="0" eb="3">
      <t>ガッコウチョウ</t>
    </rPh>
    <phoneticPr fontId="1"/>
  </si>
  <si>
    <t>印</t>
    <phoneticPr fontId="1"/>
  </si>
  <si>
    <t>１年生</t>
    <phoneticPr fontId="1"/>
  </si>
  <si>
    <t>ジュニア</t>
    <phoneticPr fontId="1"/>
  </si>
  <si>
    <t>No.</t>
    <phoneticPr fontId="1"/>
  </si>
  <si>
    <t>ダブルス</t>
    <phoneticPr fontId="1"/>
  </si>
  <si>
    <t>シングルス</t>
    <phoneticPr fontId="1"/>
  </si>
  <si>
    <t>姓</t>
    <rPh sb="0" eb="1">
      <t>セイ</t>
    </rPh>
    <phoneticPr fontId="1"/>
  </si>
  <si>
    <t>名</t>
    <rPh sb="0" eb="1">
      <t>ナ</t>
    </rPh>
    <phoneticPr fontId="1"/>
  </si>
  <si>
    <t>★ダブルス・シングルスは校内ランキング順にそれぞれの欄に番号を書き込んで下さい。</t>
    <rPh sb="12" eb="14">
      <t>コウナイ</t>
    </rPh>
    <rPh sb="19" eb="20">
      <t>ジュン</t>
    </rPh>
    <rPh sb="26" eb="27">
      <t>ラン</t>
    </rPh>
    <rPh sb="28" eb="30">
      <t>バンゴウ</t>
    </rPh>
    <rPh sb="31" eb="32">
      <t>カ</t>
    </rPh>
    <rPh sb="33" eb="34">
      <t>コ</t>
    </rPh>
    <rPh sb="36" eb="37">
      <t>クダ</t>
    </rPh>
    <phoneticPr fontId="1"/>
  </si>
  <si>
    <t>富山高専本郷</t>
    <phoneticPr fontId="1"/>
  </si>
  <si>
    <t>富山高専射水</t>
    <phoneticPr fontId="1"/>
  </si>
  <si>
    <t>ﾌﾘｶﾞﾅ</t>
    <phoneticPr fontId="1"/>
  </si>
  <si>
    <t>上記の者は本校の生徒で、標記大会に出場することを認め、参加申込を致します。</t>
    <rPh sb="0" eb="2">
      <t>ジョウキ</t>
    </rPh>
    <rPh sb="3" eb="4">
      <t>モノ</t>
    </rPh>
    <rPh sb="5" eb="7">
      <t>ホンコウ</t>
    </rPh>
    <rPh sb="8" eb="10">
      <t>セイト</t>
    </rPh>
    <rPh sb="12" eb="14">
      <t>ヒョウキ</t>
    </rPh>
    <rPh sb="14" eb="16">
      <t>タイカイ</t>
    </rPh>
    <rPh sb="17" eb="19">
      <t>シュツジョウ</t>
    </rPh>
    <rPh sb="24" eb="25">
      <t>ミト</t>
    </rPh>
    <rPh sb="27" eb="29">
      <t>サンカ</t>
    </rPh>
    <rPh sb="29" eb="31">
      <t>モウシコミ</t>
    </rPh>
    <rPh sb="32" eb="33">
      <t>イタ</t>
    </rPh>
    <phoneticPr fontId="1"/>
  </si>
  <si>
    <t>監督</t>
    <rPh sb="0" eb="2">
      <t>カントク</t>
    </rPh>
    <phoneticPr fontId="1"/>
  </si>
  <si>
    <t>名</t>
    <rPh sb="0" eb="1">
      <t>メイ</t>
    </rPh>
    <phoneticPr fontId="1"/>
  </si>
  <si>
    <t>校長</t>
    <rPh sb="0" eb="2">
      <t>コウチョウ</t>
    </rPh>
    <phoneticPr fontId="1"/>
  </si>
  <si>
    <t>印</t>
    <rPh sb="0" eb="1">
      <t>シルシ</t>
    </rPh>
    <phoneticPr fontId="1"/>
  </si>
  <si>
    <t>第45回全日本ジュニア選手権大会バドミントン競技富山県予選会</t>
    <rPh sb="0" eb="1">
      <t>ダイ</t>
    </rPh>
    <rPh sb="3" eb="4">
      <t>カイ</t>
    </rPh>
    <rPh sb="22" eb="24">
      <t>キョウギ</t>
    </rPh>
    <phoneticPr fontId="1"/>
  </si>
  <si>
    <t>令和８年度 富山県高等学校新人バドミントン選手権大会参加申込書</t>
    <rPh sb="0" eb="2">
      <t>レイワ</t>
    </rPh>
    <rPh sb="3" eb="5">
      <t>ネンド</t>
    </rPh>
    <rPh sb="6" eb="13">
      <t>トヤマケンコウトウガッコウ</t>
    </rPh>
    <rPh sb="21" eb="26">
      <t>センシュケンタイカイ</t>
    </rPh>
    <phoneticPr fontId="1"/>
  </si>
  <si>
    <t>令和８年度富山県高校総体バドミントン競技個人対抗戦参加申込書</t>
    <rPh sb="0" eb="2">
      <t>レイワ</t>
    </rPh>
    <rPh sb="3" eb="5">
      <t>ネンド</t>
    </rPh>
    <rPh sb="5" eb="8">
      <t>トヤマケン</t>
    </rPh>
    <rPh sb="20" eb="24">
      <t>コジンタイコウ</t>
    </rPh>
    <rPh sb="24" eb="25">
      <t>セン</t>
    </rPh>
    <phoneticPr fontId="1"/>
  </si>
  <si>
    <t>令和８年度富山県高校総体バドミントン競技学校対抗戦参加申込書</t>
    <rPh sb="0" eb="2">
      <t>レイワ</t>
    </rPh>
    <rPh sb="3" eb="5">
      <t>ネンド</t>
    </rPh>
    <rPh sb="5" eb="8">
      <t>トヤマケン</t>
    </rPh>
    <rPh sb="20" eb="22">
      <t>ガッコウ</t>
    </rPh>
    <rPh sb="22" eb="24">
      <t>タイコウ</t>
    </rPh>
    <rPh sb="24" eb="25">
      <t>セン</t>
    </rPh>
    <phoneticPr fontId="1"/>
  </si>
  <si>
    <t>第35回富山県高等学校１年生バドミントン選手権大会</t>
    <rPh sb="0" eb="1">
      <t>ダイ</t>
    </rPh>
    <rPh sb="3" eb="4">
      <t>カイ</t>
    </rPh>
    <rPh sb="4" eb="11">
      <t>トヤマケンコウトウガッコウ</t>
    </rPh>
    <rPh sb="12" eb="14">
      <t>ネンセイ</t>
    </rPh>
    <rPh sb="20" eb="25">
      <t>センシュケンタイカイ</t>
    </rPh>
    <phoneticPr fontId="1"/>
  </si>
  <si>
    <t>姓ｶﾅ</t>
    <rPh sb="0" eb="1">
      <t>セイ</t>
    </rPh>
    <phoneticPr fontId="1"/>
  </si>
  <si>
    <t>名ｶﾅ</t>
    <rPh sb="0" eb="1">
      <t>メイ</t>
    </rPh>
    <phoneticPr fontId="1"/>
  </si>
  <si>
    <r>
      <t xml:space="preserve">学校情報・部員名簿
</t>
    </r>
    <r>
      <rPr>
        <b/>
        <sz val="9"/>
        <color rgb="FFFF0000"/>
        <rFont val="ＭＳ ゴシック"/>
        <family val="3"/>
        <charset val="128"/>
      </rPr>
      <t>不要なスペースは入れないでください。</t>
    </r>
    <rPh sb="0" eb="4">
      <t>ガッコウジョウホウ</t>
    </rPh>
    <rPh sb="5" eb="9">
      <t>ブインメイボ</t>
    </rPh>
    <rPh sb="10" eb="12">
      <t>フヨウ</t>
    </rPh>
    <rPh sb="18" eb="19">
      <t>イ</t>
    </rPh>
    <phoneticPr fontId="1"/>
  </si>
  <si>
    <t>高校総体個人</t>
    <rPh sb="4" eb="6">
      <t>コジン</t>
    </rPh>
    <phoneticPr fontId="1"/>
  </si>
  <si>
    <t>高校総体団体</t>
    <rPh sb="0" eb="6">
      <t>コウコウソウタイダンタイ</t>
    </rPh>
    <phoneticPr fontId="1"/>
  </si>
  <si>
    <t>2026年</t>
    <rPh sb="4" eb="5">
      <t>ネン</t>
    </rPh>
    <phoneticPr fontId="1"/>
  </si>
  <si>
    <t>中部日本大会</t>
    <rPh sb="0" eb="2">
      <t>チュウブ</t>
    </rPh>
    <rPh sb="2" eb="4">
      <t>ニホン</t>
    </rPh>
    <rPh sb="4" eb="6">
      <t>タイカイ</t>
    </rPh>
    <phoneticPr fontId="1"/>
  </si>
  <si>
    <t>富山県総合</t>
    <rPh sb="0" eb="2">
      <t>トヤマ</t>
    </rPh>
    <rPh sb="2" eb="3">
      <t>ケン</t>
    </rPh>
    <rPh sb="3" eb="5">
      <t>ソウゴウ</t>
    </rPh>
    <phoneticPr fontId="1"/>
  </si>
  <si>
    <t>　月　日</t>
    <rPh sb="1" eb="2">
      <t>ガツ</t>
    </rPh>
    <rPh sb="3" eb="4">
      <t>ニチ</t>
    </rPh>
    <phoneticPr fontId="1"/>
  </si>
  <si>
    <t>★選出された場合，下記の大会に参加の場合は〇，不参加の場合は×を入力してください。</t>
    <rPh sb="1" eb="3">
      <t>センシュツ</t>
    </rPh>
    <rPh sb="6" eb="8">
      <t>バアイ</t>
    </rPh>
    <rPh sb="9" eb="11">
      <t>カキ</t>
    </rPh>
    <rPh sb="12" eb="14">
      <t>タイカイ</t>
    </rPh>
    <rPh sb="15" eb="17">
      <t>サンカ</t>
    </rPh>
    <rPh sb="18" eb="20">
      <t>バアイ</t>
    </rPh>
    <rPh sb="23" eb="26">
      <t>フサンカ</t>
    </rPh>
    <rPh sb="27" eb="29">
      <t>バアイ</t>
    </rPh>
    <rPh sb="32" eb="34">
      <t>ニュウリョク</t>
    </rPh>
    <phoneticPr fontId="1"/>
  </si>
  <si>
    <t>★選手番号を入力してください。</t>
    <rPh sb="1" eb="3">
      <t>センシュ</t>
    </rPh>
    <rPh sb="3" eb="5">
      <t>バンゴウ</t>
    </rPh>
    <rPh sb="6" eb="8">
      <t>ニュウリョク</t>
    </rPh>
    <phoneticPr fontId="1"/>
  </si>
  <si>
    <t>★マネージャーが選手を兼ねる場合は，その選手番号は８にして下さい。</t>
    <rPh sb="8" eb="10">
      <t>センシュ</t>
    </rPh>
    <rPh sb="11" eb="12">
      <t>カ</t>
    </rPh>
    <rPh sb="14" eb="16">
      <t>バアイ</t>
    </rPh>
    <rPh sb="20" eb="22">
      <t>センシュ</t>
    </rPh>
    <rPh sb="22" eb="24">
      <t>バンゴウ</t>
    </rPh>
    <rPh sb="29" eb="30">
      <t>クダ</t>
    </rPh>
    <phoneticPr fontId="1"/>
  </si>
  <si>
    <t>令和９年度ドリームカップ富山県予選会</t>
    <rPh sb="0" eb="2">
      <t>レイワ</t>
    </rPh>
    <rPh sb="3" eb="5">
      <t>ネンド</t>
    </rPh>
    <rPh sb="12" eb="18">
      <t>トヤマケンヨセンカイ</t>
    </rPh>
    <phoneticPr fontId="1"/>
  </si>
  <si>
    <t>入善</t>
  </si>
  <si>
    <t>桜井</t>
  </si>
  <si>
    <t>魚津</t>
  </si>
  <si>
    <t>魚津工業</t>
  </si>
  <si>
    <t>新川</t>
  </si>
  <si>
    <t>滑川</t>
  </si>
  <si>
    <t>上市</t>
  </si>
  <si>
    <t>雄山</t>
  </si>
  <si>
    <t>中央農業</t>
  </si>
  <si>
    <t>富山北部</t>
  </si>
  <si>
    <t>富山東</t>
  </si>
  <si>
    <t>富山</t>
  </si>
  <si>
    <t>富山いずみ</t>
  </si>
  <si>
    <t>富山南</t>
  </si>
  <si>
    <t>富山中部</t>
  </si>
  <si>
    <t>富山商業</t>
  </si>
  <si>
    <t>富山工業</t>
  </si>
  <si>
    <t>呉羽</t>
  </si>
  <si>
    <t>富山国際大学付属</t>
    <rPh sb="4" eb="6">
      <t>ダイガク</t>
    </rPh>
    <phoneticPr fontId="1"/>
  </si>
  <si>
    <t>不二越工業</t>
  </si>
  <si>
    <t>龍谷富山</t>
  </si>
  <si>
    <t>富山第一</t>
  </si>
  <si>
    <t>富山西</t>
  </si>
  <si>
    <t>八尾</t>
  </si>
  <si>
    <t>片山学園</t>
  </si>
  <si>
    <t>高岡</t>
  </si>
  <si>
    <t>高岡工芸</t>
  </si>
  <si>
    <t>高岡商業</t>
  </si>
  <si>
    <t>高岡南</t>
  </si>
  <si>
    <t>高岡第一</t>
  </si>
  <si>
    <t>高岡向陵</t>
  </si>
  <si>
    <t>高岡龍谷</t>
  </si>
  <si>
    <t>伏木</t>
  </si>
  <si>
    <t>大門</t>
  </si>
  <si>
    <t>新湊</t>
  </si>
  <si>
    <t>氷見</t>
  </si>
  <si>
    <t>福岡</t>
  </si>
  <si>
    <t>砺波</t>
  </si>
  <si>
    <t>砺波工業</t>
  </si>
  <si>
    <t>南砺福野</t>
  </si>
  <si>
    <t>石動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</si>
</sst>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4" x14ac:knownFonts="1">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8"/>
      <name val="ＭＳ Ｐ明朝"/>
      <family val="1"/>
      <charset val="128"/>
    </font>
    <font>
      <sz val="12"/>
      <name val="ＭＳ Ｐ明朝"/>
      <family val="1"/>
      <charset val="128"/>
    </font>
    <font>
      <sz val="8"/>
      <name val="ＭＳ Ｐ明朝"/>
      <family val="1"/>
      <charset val="128"/>
    </font>
    <font>
      <sz val="11"/>
      <name val="ＭＳ ゴシック"/>
      <family val="3"/>
      <charset val="128"/>
    </font>
    <font>
      <sz val="12"/>
      <name val="ＭＳ ゴシック"/>
      <family val="3"/>
      <charset val="128"/>
    </font>
    <font>
      <sz val="11"/>
      <name val="ＭＳ 明朝"/>
      <family val="1"/>
      <charset val="128"/>
    </font>
    <font>
      <b/>
      <sz val="11"/>
      <name val="ＭＳ ゴシック"/>
      <family val="3"/>
      <charset val="128"/>
    </font>
    <font>
      <sz val="12"/>
      <name val="ＭＳ 明朝"/>
      <family val="1"/>
      <charset val="128"/>
    </font>
    <font>
      <sz val="9"/>
      <name val="ＭＳ 明朝"/>
      <family val="1"/>
      <charset val="128"/>
    </font>
    <font>
      <sz val="10"/>
      <name val="ＭＳ 明朝"/>
      <family val="1"/>
      <charset val="128"/>
    </font>
    <font>
      <sz val="9"/>
      <name val="ＭＳ ゴシック"/>
      <family val="3"/>
      <charset val="128"/>
    </font>
    <font>
      <sz val="16"/>
      <name val="ＭＳ ゴシック"/>
      <family val="3"/>
      <charset val="128"/>
    </font>
    <font>
      <sz val="18"/>
      <name val="ＭＳ 明朝"/>
      <family val="1"/>
      <charset val="128"/>
    </font>
    <font>
      <sz val="8"/>
      <name val="ＭＳ 明朝"/>
      <family val="1"/>
      <charset val="128"/>
    </font>
    <font>
      <sz val="14"/>
      <name val="ＭＳ 明朝"/>
      <family val="1"/>
      <charset val="128"/>
    </font>
    <font>
      <sz val="13"/>
      <name val="ＭＳ 明朝"/>
      <family val="1"/>
      <charset val="128"/>
    </font>
    <font>
      <b/>
      <sz val="10"/>
      <name val="ＭＳ ゴシック"/>
      <family val="3"/>
      <charset val="128"/>
    </font>
    <font>
      <b/>
      <sz val="10"/>
      <color rgb="FFFF0000"/>
      <name val="ＭＳ ゴシック"/>
      <family val="3"/>
      <charset val="128"/>
    </font>
    <font>
      <sz val="16"/>
      <name val="ＭＳ 明朝"/>
      <family val="1"/>
      <charset val="128"/>
    </font>
    <font>
      <b/>
      <sz val="9"/>
      <color rgb="FFFF0000"/>
      <name val="ＭＳ ゴシック"/>
      <family val="3"/>
      <charset val="128"/>
    </font>
  </fonts>
  <fills count="4">
    <fill>
      <patternFill patternType="none"/>
    </fill>
    <fill>
      <patternFill patternType="gray125"/>
    </fill>
    <fill>
      <patternFill patternType="solid">
        <fgColor indexed="13"/>
        <bgColor indexed="64"/>
      </patternFill>
    </fill>
    <fill>
      <patternFill patternType="solid">
        <fgColor indexed="15"/>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s>
  <cellStyleXfs count="1">
    <xf numFmtId="0" fontId="0" fillId="0" borderId="0"/>
  </cellStyleXfs>
  <cellXfs count="118">
    <xf numFmtId="0" fontId="0" fillId="0" borderId="0" xfId="0"/>
    <xf numFmtId="0" fontId="0" fillId="0" borderId="0" xfId="0" applyAlignment="1">
      <alignment horizontal="centerContinuous" vertical="center"/>
    </xf>
    <xf numFmtId="0" fontId="2" fillId="0" borderId="0" xfId="0" applyFont="1" applyAlignment="1">
      <alignment vertical="center"/>
    </xf>
    <xf numFmtId="0" fontId="6" fillId="0" borderId="2" xfId="0" applyFont="1" applyBorder="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vertical="center"/>
    </xf>
    <xf numFmtId="0" fontId="2" fillId="0" borderId="2" xfId="0" applyFont="1" applyBorder="1" applyAlignment="1">
      <alignment horizontal="center" vertical="center" shrinkToFit="1"/>
    </xf>
    <xf numFmtId="0" fontId="2" fillId="0" borderId="0" xfId="0" applyFont="1" applyAlignment="1">
      <alignment vertical="center" shrinkToFit="1"/>
    </xf>
    <xf numFmtId="49" fontId="0" fillId="0" borderId="0" xfId="0" applyNumberFormat="1" applyAlignment="1">
      <alignment horizontal="center" vertical="center"/>
    </xf>
    <xf numFmtId="0" fontId="2" fillId="0" borderId="2" xfId="0" applyFont="1" applyBorder="1" applyAlignment="1">
      <alignment vertical="center"/>
    </xf>
    <xf numFmtId="176" fontId="2" fillId="0" borderId="2" xfId="0" applyNumberFormat="1" applyFont="1" applyBorder="1" applyAlignment="1">
      <alignment vertical="center"/>
    </xf>
    <xf numFmtId="176" fontId="0" fillId="2" borderId="1" xfId="0" applyNumberFormat="1" applyFill="1" applyBorder="1" applyAlignment="1" applyProtection="1">
      <alignment vertical="center"/>
      <protection locked="0"/>
    </xf>
    <xf numFmtId="0" fontId="7" fillId="0" borderId="1" xfId="0" applyFont="1" applyBorder="1" applyAlignment="1">
      <alignment horizontal="center" vertical="center" shrinkToFit="1"/>
    </xf>
    <xf numFmtId="0" fontId="9" fillId="0" borderId="0" xfId="0" applyFont="1" applyAlignment="1">
      <alignment vertical="center" shrinkToFit="1"/>
    </xf>
    <xf numFmtId="0" fontId="2" fillId="0" borderId="0" xfId="0" applyFont="1" applyAlignment="1">
      <alignment horizontal="right"/>
    </xf>
    <xf numFmtId="0" fontId="10" fillId="0" borderId="0" xfId="0" applyFont="1" applyAlignment="1">
      <alignment vertical="center" wrapText="1"/>
    </xf>
    <xf numFmtId="0" fontId="3" fillId="0" borderId="0" xfId="0" applyFont="1" applyAlignment="1">
      <alignment vertical="center"/>
    </xf>
    <xf numFmtId="0" fontId="7" fillId="0" borderId="13" xfId="0" applyFont="1" applyBorder="1" applyAlignment="1">
      <alignment horizontal="center" vertical="center" wrapText="1" shrinkToFit="1"/>
    </xf>
    <xf numFmtId="0" fontId="7" fillId="0" borderId="14" xfId="0" applyFont="1" applyBorder="1" applyAlignment="1">
      <alignment horizontal="center" vertical="center" shrinkToFit="1"/>
    </xf>
    <xf numFmtId="0" fontId="9" fillId="0" borderId="0" xfId="0" applyFont="1" applyAlignment="1">
      <alignment vertical="center"/>
    </xf>
    <xf numFmtId="0" fontId="9" fillId="0" borderId="0" xfId="0" applyFont="1" applyAlignment="1">
      <alignment horizontal="center" vertical="center"/>
    </xf>
    <xf numFmtId="0" fontId="12"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14" fillId="0" borderId="0" xfId="0" applyFont="1" applyAlignment="1">
      <alignment vertical="center"/>
    </xf>
    <xf numFmtId="0" fontId="7" fillId="0" borderId="2"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176" fontId="7" fillId="0" borderId="2" xfId="0" applyNumberFormat="1" applyFont="1" applyBorder="1" applyAlignment="1">
      <alignment vertical="center"/>
    </xf>
    <xf numFmtId="177" fontId="7" fillId="0" borderId="2" xfId="0" applyNumberFormat="1" applyFont="1" applyBorder="1" applyAlignment="1" applyProtection="1">
      <alignment vertical="center"/>
      <protection locked="0"/>
    </xf>
    <xf numFmtId="0" fontId="7" fillId="0" borderId="0" xfId="0" applyFont="1" applyAlignment="1">
      <alignment vertical="center" shrinkToFit="1"/>
    </xf>
    <xf numFmtId="177" fontId="7" fillId="0" borderId="2" xfId="0" applyNumberFormat="1" applyFont="1" applyBorder="1" applyAlignment="1" applyProtection="1">
      <alignment vertical="center" shrinkToFit="1"/>
      <protection locked="0"/>
    </xf>
    <xf numFmtId="0" fontId="7" fillId="0" borderId="2" xfId="0" applyFont="1" applyBorder="1" applyAlignment="1" applyProtection="1">
      <alignment horizontal="center" vertical="center" shrinkToFit="1"/>
      <protection locked="0"/>
    </xf>
    <xf numFmtId="0" fontId="15" fillId="0" borderId="0" xfId="0" applyFont="1" applyAlignment="1">
      <alignment vertical="center"/>
    </xf>
    <xf numFmtId="0" fontId="9" fillId="0" borderId="0" xfId="0" applyFont="1" applyAlignment="1">
      <alignment horizontal="right"/>
    </xf>
    <xf numFmtId="0" fontId="11" fillId="0" borderId="0" xfId="0" applyFont="1" applyAlignment="1">
      <alignment vertical="center"/>
    </xf>
    <xf numFmtId="0" fontId="17" fillId="0" borderId="0" xfId="0" applyFont="1" applyAlignment="1">
      <alignment vertical="center"/>
    </xf>
    <xf numFmtId="0" fontId="13" fillId="0" borderId="0" xfId="0" applyFont="1" applyAlignment="1">
      <alignment vertical="center"/>
    </xf>
    <xf numFmtId="177" fontId="9" fillId="0" borderId="2" xfId="0" applyNumberFormat="1" applyFont="1" applyBorder="1" applyAlignment="1">
      <alignment vertical="center"/>
    </xf>
    <xf numFmtId="176" fontId="9" fillId="0" borderId="2" xfId="0" applyNumberFormat="1" applyFont="1" applyBorder="1" applyAlignment="1" applyProtection="1">
      <alignment horizontal="center" vertical="center" shrinkToFit="1"/>
      <protection locked="0"/>
    </xf>
    <xf numFmtId="176" fontId="9" fillId="0" borderId="2" xfId="0" applyNumberFormat="1" applyFont="1" applyBorder="1" applyAlignment="1" applyProtection="1">
      <alignment vertical="center" shrinkToFit="1"/>
      <protection locked="0"/>
    </xf>
    <xf numFmtId="176" fontId="9" fillId="0" borderId="2" xfId="0" applyNumberFormat="1" applyFont="1" applyBorder="1" applyAlignment="1">
      <alignment vertical="center" shrinkToFit="1"/>
    </xf>
    <xf numFmtId="0" fontId="9" fillId="0" borderId="0" xfId="0" applyFont="1" applyAlignment="1">
      <alignment horizontal="right" vertical="center"/>
    </xf>
    <xf numFmtId="56" fontId="9" fillId="0" borderId="0" xfId="0" applyNumberFormat="1" applyFont="1" applyAlignment="1" applyProtection="1">
      <alignment horizontal="left" vertical="center"/>
      <protection locked="0"/>
    </xf>
    <xf numFmtId="0" fontId="9" fillId="0" borderId="0" xfId="0" applyFont="1" applyAlignment="1" applyProtection="1">
      <alignment horizontal="center" vertical="center"/>
      <protection locked="0"/>
    </xf>
    <xf numFmtId="0" fontId="9" fillId="0" borderId="11" xfId="0" applyFont="1" applyBorder="1" applyAlignment="1">
      <alignment horizontal="center" vertical="center" shrinkToFit="1"/>
    </xf>
    <xf numFmtId="0" fontId="9" fillId="0" borderId="12" xfId="0" applyFont="1" applyBorder="1" applyAlignment="1">
      <alignment horizontal="center" vertical="center" shrinkToFit="1"/>
    </xf>
    <xf numFmtId="0" fontId="7" fillId="0" borderId="1" xfId="0" applyFont="1" applyBorder="1" applyAlignment="1" applyProtection="1">
      <alignment horizontal="center" vertical="center" shrinkToFit="1"/>
      <protection locked="0"/>
    </xf>
    <xf numFmtId="0" fontId="7" fillId="0" borderId="13"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0" fontId="7" fillId="0" borderId="12" xfId="0" applyFont="1" applyBorder="1" applyAlignment="1" applyProtection="1">
      <alignment horizontal="center" vertical="center" shrinkToFit="1"/>
      <protection locked="0"/>
    </xf>
    <xf numFmtId="0" fontId="17" fillId="3" borderId="0" xfId="0" applyFont="1" applyFill="1" applyAlignment="1">
      <alignment horizontal="center" vertical="center" wrapText="1"/>
    </xf>
    <xf numFmtId="176" fontId="7" fillId="2" borderId="1" xfId="0" applyNumberFormat="1" applyFont="1" applyFill="1" applyBorder="1" applyAlignment="1" applyProtection="1">
      <alignment vertical="center"/>
      <protection locked="0"/>
    </xf>
    <xf numFmtId="0" fontId="9" fillId="0" borderId="3" xfId="0" applyFont="1" applyBorder="1" applyAlignment="1">
      <alignment vertical="center"/>
    </xf>
    <xf numFmtId="176" fontId="9" fillId="0" borderId="2" xfId="0" applyNumberFormat="1" applyFont="1" applyBorder="1" applyAlignment="1" applyProtection="1">
      <alignment vertical="center"/>
      <protection locked="0"/>
    </xf>
    <xf numFmtId="0" fontId="9" fillId="0" borderId="9" xfId="0" applyFont="1" applyBorder="1" applyAlignment="1">
      <alignment vertical="center"/>
    </xf>
    <xf numFmtId="0" fontId="9" fillId="0" borderId="2" xfId="0" applyFont="1" applyBorder="1" applyAlignment="1" applyProtection="1">
      <alignment horizontal="center" vertical="center"/>
      <protection locked="0"/>
    </xf>
    <xf numFmtId="176" fontId="9" fillId="0" borderId="2" xfId="0" applyNumberFormat="1" applyFont="1" applyBorder="1" applyAlignment="1">
      <alignment vertical="center"/>
    </xf>
    <xf numFmtId="0" fontId="12" fillId="0" borderId="0" xfId="0" applyFont="1" applyAlignment="1" applyProtection="1">
      <alignment vertical="center"/>
      <protection locked="0"/>
    </xf>
    <xf numFmtId="0" fontId="20" fillId="0" borderId="0" xfId="0" applyFont="1" applyAlignment="1">
      <alignment vertical="center"/>
    </xf>
    <xf numFmtId="0" fontId="21" fillId="0" borderId="0" xfId="0" applyFont="1" applyAlignment="1">
      <alignment vertical="center"/>
    </xf>
    <xf numFmtId="0" fontId="9" fillId="0" borderId="2"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9" xfId="0" applyFont="1" applyBorder="1" applyAlignment="1">
      <alignment horizontal="center" vertical="center" shrinkToFi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2" fillId="0" borderId="8" xfId="0" applyFont="1" applyBorder="1" applyAlignment="1">
      <alignment horizontal="center" vertical="center" shrinkToFit="1"/>
    </xf>
    <xf numFmtId="177" fontId="9" fillId="0" borderId="0" xfId="0" applyNumberFormat="1" applyFont="1" applyAlignment="1">
      <alignment vertical="center"/>
    </xf>
    <xf numFmtId="0" fontId="9" fillId="0" borderId="0" xfId="0" applyFont="1" applyAlignment="1">
      <alignment horizontal="center" vertical="center" shrinkToFit="1"/>
    </xf>
    <xf numFmtId="176" fontId="9" fillId="0" borderId="0" xfId="0" applyNumberFormat="1" applyFont="1" applyAlignment="1" applyProtection="1">
      <alignment vertical="center" shrinkToFit="1"/>
      <protection locked="0"/>
    </xf>
    <xf numFmtId="176" fontId="9" fillId="0" borderId="0" xfId="0" applyNumberFormat="1" applyFont="1" applyAlignment="1">
      <alignment vertical="center" shrinkToFit="1"/>
    </xf>
    <xf numFmtId="176" fontId="0" fillId="0" borderId="16" xfId="0" applyNumberFormat="1" applyBorder="1" applyAlignment="1" applyProtection="1">
      <alignment vertical="center"/>
      <protection locked="0"/>
    </xf>
    <xf numFmtId="176" fontId="0" fillId="0" borderId="0" xfId="0" applyNumberFormat="1" applyAlignment="1" applyProtection="1">
      <alignment vertical="center"/>
      <protection locked="0"/>
    </xf>
    <xf numFmtId="0" fontId="12" fillId="0" borderId="2" xfId="0" applyFont="1" applyBorder="1" applyAlignment="1">
      <alignment horizontal="center" vertical="center" shrinkToFit="1"/>
    </xf>
    <xf numFmtId="0" fontId="7" fillId="0" borderId="0" xfId="0" applyFont="1" applyAlignment="1">
      <alignment horizontal="center" vertical="center"/>
    </xf>
    <xf numFmtId="0" fontId="7" fillId="0" borderId="0" xfId="0" applyFont="1" applyAlignment="1">
      <alignment vertical="center"/>
    </xf>
    <xf numFmtId="0" fontId="7" fillId="0" borderId="4"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8" fillId="0" borderId="15" xfId="0" applyFont="1" applyBorder="1" applyAlignment="1">
      <alignment horizontal="center" vertical="center" wrapText="1"/>
    </xf>
    <xf numFmtId="0" fontId="8" fillId="0" borderId="15" xfId="0" applyFont="1" applyBorder="1" applyAlignment="1">
      <alignment horizontal="center" vertical="center"/>
    </xf>
    <xf numFmtId="0" fontId="7" fillId="0" borderId="6" xfId="0" applyFont="1" applyBorder="1" applyAlignment="1">
      <alignment horizontal="center" vertical="center" shrinkToFit="1"/>
    </xf>
    <xf numFmtId="0" fontId="7" fillId="0" borderId="6" xfId="0" applyFont="1" applyBorder="1" applyAlignment="1" applyProtection="1">
      <alignment horizontal="center" vertical="center" shrinkToFit="1"/>
      <protection locked="0"/>
    </xf>
    <xf numFmtId="0" fontId="7" fillId="0" borderId="4"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1" fillId="0" borderId="0" xfId="0" applyFont="1" applyAlignment="1">
      <alignment horizontal="center" vertical="center"/>
    </xf>
    <xf numFmtId="0" fontId="9" fillId="0" borderId="0" xfId="0" applyFont="1" applyAlignment="1">
      <alignment vertical="center" shrinkToFit="1"/>
    </xf>
    <xf numFmtId="0" fontId="9" fillId="0" borderId="7" xfId="0" applyFont="1" applyBorder="1" applyAlignment="1" applyProtection="1">
      <alignment vertical="center" shrinkToFit="1"/>
      <protection locked="0"/>
    </xf>
    <xf numFmtId="0" fontId="9" fillId="0" borderId="8" xfId="0" applyFont="1" applyBorder="1" applyAlignment="1" applyProtection="1">
      <alignment vertical="center" shrinkToFit="1"/>
      <protection locked="0"/>
    </xf>
    <xf numFmtId="0" fontId="18" fillId="0" borderId="0" xfId="0" applyFont="1" applyAlignment="1">
      <alignment horizontal="center" vertical="center" shrinkToFit="1"/>
    </xf>
    <xf numFmtId="0" fontId="9" fillId="0" borderId="0" xfId="0" applyFont="1" applyAlignment="1" applyProtection="1">
      <alignment vertical="center"/>
      <protection locked="0"/>
    </xf>
    <xf numFmtId="0" fontId="9" fillId="0" borderId="7" xfId="0" applyFont="1" applyBorder="1" applyAlignment="1">
      <alignment horizontal="left" vertical="center" shrinkToFit="1"/>
    </xf>
    <xf numFmtId="0" fontId="9" fillId="0" borderId="8" xfId="0" applyFont="1" applyBorder="1" applyAlignment="1">
      <alignment horizontal="left" vertical="center" shrinkToFit="1"/>
    </xf>
    <xf numFmtId="0" fontId="16" fillId="0" borderId="4" xfId="0" applyFont="1" applyBorder="1" applyAlignment="1">
      <alignment horizontal="center" vertical="center"/>
    </xf>
    <xf numFmtId="0" fontId="16" fillId="0" borderId="5" xfId="0" applyFont="1" applyBorder="1" applyAlignment="1">
      <alignment vertical="center"/>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49" fontId="9" fillId="0" borderId="0" xfId="0" applyNumberFormat="1" applyFont="1" applyAlignment="1">
      <alignment horizontal="left" vertical="center" shrinkToFit="1"/>
    </xf>
    <xf numFmtId="0" fontId="9" fillId="0" borderId="0" xfId="0" applyFont="1" applyAlignment="1">
      <alignment horizontal="left" vertical="center" shrinkToFit="1"/>
    </xf>
    <xf numFmtId="0" fontId="9" fillId="0" borderId="0" xfId="0" applyFont="1" applyAlignment="1">
      <alignment horizontal="center" vertical="center" shrinkToFit="1"/>
    </xf>
    <xf numFmtId="0" fontId="12" fillId="0" borderId="0" xfId="0" applyFont="1" applyAlignment="1">
      <alignment horizontal="center" vertical="center"/>
    </xf>
    <xf numFmtId="0" fontId="9" fillId="0" borderId="0" xfId="0" applyFont="1" applyAlignment="1">
      <alignment vertical="center"/>
    </xf>
    <xf numFmtId="0" fontId="22" fillId="0" borderId="0" xfId="0" applyFont="1" applyAlignment="1">
      <alignment horizontal="center" vertical="center" shrinkToFit="1"/>
    </xf>
    <xf numFmtId="0" fontId="19" fillId="0" borderId="0" xfId="0" applyFont="1" applyAlignment="1">
      <alignment horizontal="center" vertical="center" shrinkToFit="1"/>
    </xf>
    <xf numFmtId="0" fontId="12" fillId="0" borderId="0" xfId="0" applyFont="1" applyAlignment="1">
      <alignment vertical="center" shrinkToFit="1"/>
    </xf>
    <xf numFmtId="0" fontId="16" fillId="0" borderId="0" xfId="0" applyFont="1" applyAlignment="1">
      <alignment horizontal="center" vertical="center" shrinkToFit="1"/>
    </xf>
    <xf numFmtId="0" fontId="4" fillId="0" borderId="0" xfId="0" applyFont="1" applyAlignment="1">
      <alignment horizontal="center" vertical="center" shrinkToFit="1"/>
    </xf>
    <xf numFmtId="0" fontId="9" fillId="0" borderId="10" xfId="0" applyFont="1" applyBorder="1" applyAlignment="1" applyProtection="1">
      <alignment vertical="center"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09"/>
  <sheetViews>
    <sheetView tabSelected="1" zoomScaleNormal="100" workbookViewId="0">
      <selection activeCell="C3" sqref="C3"/>
    </sheetView>
  </sheetViews>
  <sheetFormatPr defaultColWidth="9.06640625" defaultRowHeight="12.75" x14ac:dyDescent="0.25"/>
  <cols>
    <col min="1" max="1" width="5.265625" style="27" customWidth="1"/>
    <col min="2" max="3" width="10.19921875" style="27" customWidth="1"/>
    <col min="4" max="5" width="10.53125" style="27" customWidth="1"/>
    <col min="6" max="6" width="5.33203125" style="27" bestFit="1" customWidth="1"/>
    <col min="7" max="10" width="7.46484375" style="27" customWidth="1"/>
    <col min="11" max="11" width="4.9296875" style="27" customWidth="1"/>
    <col min="12" max="12" width="7.73046875" style="27" customWidth="1"/>
    <col min="13" max="13" width="7.59765625" style="27" customWidth="1"/>
    <col min="14" max="14" width="8" style="27" customWidth="1"/>
    <col min="15" max="15" width="7.59765625" style="27" customWidth="1"/>
    <col min="16" max="16384" width="9.06640625" style="27"/>
  </cols>
  <sheetData>
    <row r="1" spans="1:14" ht="31.05" customHeight="1" thickBot="1" x14ac:dyDescent="0.3">
      <c r="A1" s="87" t="s">
        <v>46</v>
      </c>
      <c r="B1" s="88"/>
      <c r="C1" s="88"/>
      <c r="D1" s="88"/>
      <c r="E1" s="88"/>
      <c r="F1" s="88"/>
      <c r="G1" s="38"/>
    </row>
    <row r="2" spans="1:14" ht="13.15" thickBot="1" x14ac:dyDescent="0.3">
      <c r="A2" s="85" t="s">
        <v>0</v>
      </c>
      <c r="B2" s="86"/>
      <c r="C2" s="17" t="s">
        <v>6</v>
      </c>
      <c r="D2" s="85" t="s">
        <v>7</v>
      </c>
      <c r="E2" s="89"/>
      <c r="F2" s="86"/>
    </row>
    <row r="3" spans="1:14" ht="17" customHeight="1" thickBot="1" x14ac:dyDescent="0.3">
      <c r="A3" s="83"/>
      <c r="B3" s="84"/>
      <c r="C3" s="52"/>
      <c r="D3" s="83"/>
      <c r="E3" s="90"/>
      <c r="F3" s="84"/>
    </row>
    <row r="4" spans="1:14" ht="9" customHeight="1" thickBot="1" x14ac:dyDescent="0.3"/>
    <row r="5" spans="1:14" ht="13.15" thickBot="1" x14ac:dyDescent="0.3">
      <c r="B5" s="91" t="s">
        <v>35</v>
      </c>
      <c r="C5" s="92"/>
      <c r="D5" s="91" t="s">
        <v>37</v>
      </c>
      <c r="E5" s="92"/>
      <c r="G5" s="81"/>
      <c r="H5" s="82"/>
    </row>
    <row r="6" spans="1:14" ht="13.15" thickBot="1" x14ac:dyDescent="0.3">
      <c r="B6" s="22" t="s">
        <v>28</v>
      </c>
      <c r="C6" s="23" t="s">
        <v>36</v>
      </c>
      <c r="D6" s="22" t="s">
        <v>28</v>
      </c>
      <c r="E6" s="23" t="s">
        <v>36</v>
      </c>
      <c r="F6" s="28"/>
      <c r="G6" s="28"/>
    </row>
    <row r="7" spans="1:14" ht="17" customHeight="1" thickBot="1" x14ac:dyDescent="0.3">
      <c r="B7" s="53"/>
      <c r="C7" s="54"/>
      <c r="D7" s="53"/>
      <c r="E7" s="54"/>
      <c r="G7" s="82"/>
      <c r="H7" s="82"/>
      <c r="I7" s="29"/>
    </row>
    <row r="8" spans="1:14" ht="9" customHeight="1" x14ac:dyDescent="0.25"/>
    <row r="9" spans="1:14" x14ac:dyDescent="0.25">
      <c r="A9" s="30" t="s">
        <v>10</v>
      </c>
      <c r="B9" s="31" t="s">
        <v>28</v>
      </c>
      <c r="C9" s="32" t="s">
        <v>29</v>
      </c>
      <c r="D9" s="31" t="s">
        <v>44</v>
      </c>
      <c r="E9" s="32" t="s">
        <v>45</v>
      </c>
      <c r="F9" s="30" t="s">
        <v>11</v>
      </c>
      <c r="G9" s="65"/>
    </row>
    <row r="10" spans="1:14" x14ac:dyDescent="0.25">
      <c r="A10" s="33">
        <v>1</v>
      </c>
      <c r="B10" s="55"/>
      <c r="C10" s="56"/>
      <c r="D10" s="55"/>
      <c r="E10" s="56"/>
      <c r="F10" s="34"/>
      <c r="G10" s="66"/>
    </row>
    <row r="11" spans="1:14" x14ac:dyDescent="0.25">
      <c r="A11" s="33">
        <v>2</v>
      </c>
      <c r="B11" s="55"/>
      <c r="C11" s="56"/>
      <c r="D11" s="55"/>
      <c r="E11" s="56"/>
      <c r="F11" s="34"/>
      <c r="G11" s="28"/>
      <c r="H11" s="65"/>
      <c r="I11" s="65"/>
      <c r="J11" s="65"/>
      <c r="K11" s="65"/>
      <c r="L11" s="65"/>
      <c r="M11" s="65"/>
    </row>
    <row r="12" spans="1:14" x14ac:dyDescent="0.25">
      <c r="A12" s="33">
        <v>3</v>
      </c>
      <c r="B12" s="55"/>
      <c r="C12" s="56"/>
      <c r="D12" s="55"/>
      <c r="E12" s="56"/>
      <c r="F12" s="34"/>
      <c r="G12" s="35"/>
      <c r="H12" s="66"/>
      <c r="I12" s="66"/>
      <c r="J12" s="66"/>
      <c r="K12" s="66"/>
      <c r="L12" s="66"/>
      <c r="M12" s="66"/>
    </row>
    <row r="13" spans="1:14" ht="12.75" customHeight="1" x14ac:dyDescent="0.25">
      <c r="A13" s="33">
        <v>4</v>
      </c>
      <c r="B13" s="55"/>
      <c r="C13" s="56"/>
      <c r="D13" s="55"/>
      <c r="E13" s="56"/>
      <c r="F13" s="34"/>
      <c r="G13" s="35"/>
      <c r="I13" s="20"/>
      <c r="J13" s="20"/>
      <c r="K13" s="20"/>
      <c r="L13" s="20"/>
      <c r="M13" s="20"/>
      <c r="N13" s="20"/>
    </row>
    <row r="14" spans="1:14" x14ac:dyDescent="0.25">
      <c r="A14" s="33">
        <v>5</v>
      </c>
      <c r="B14" s="55"/>
      <c r="C14" s="56"/>
      <c r="D14" s="55"/>
      <c r="E14" s="56"/>
      <c r="F14" s="34"/>
      <c r="G14" s="35"/>
      <c r="I14" s="20"/>
      <c r="J14" s="20"/>
      <c r="K14" s="20"/>
      <c r="L14" s="20"/>
      <c r="M14" s="20"/>
      <c r="N14" s="20"/>
    </row>
    <row r="15" spans="1:14" x14ac:dyDescent="0.25">
      <c r="A15" s="33">
        <v>6</v>
      </c>
      <c r="B15" s="55"/>
      <c r="C15" s="56"/>
      <c r="D15" s="55"/>
      <c r="E15" s="56"/>
      <c r="F15" s="34"/>
      <c r="G15" s="35"/>
      <c r="I15" s="20"/>
      <c r="J15" s="20"/>
      <c r="K15" s="20"/>
      <c r="L15" s="20"/>
      <c r="M15" s="20"/>
      <c r="N15" s="20"/>
    </row>
    <row r="16" spans="1:14" x14ac:dyDescent="0.25">
      <c r="A16" s="33">
        <v>7</v>
      </c>
      <c r="B16" s="55"/>
      <c r="C16" s="56"/>
      <c r="D16" s="55"/>
      <c r="E16" s="56"/>
      <c r="F16" s="34"/>
      <c r="G16" s="35"/>
    </row>
    <row r="17" spans="1:7" x14ac:dyDescent="0.25">
      <c r="A17" s="33">
        <v>8</v>
      </c>
      <c r="B17" s="55"/>
      <c r="C17" s="56"/>
      <c r="D17" s="55"/>
      <c r="E17" s="56"/>
      <c r="F17" s="34"/>
      <c r="G17" s="35"/>
    </row>
    <row r="18" spans="1:7" x14ac:dyDescent="0.25">
      <c r="A18" s="33">
        <v>9</v>
      </c>
      <c r="B18" s="55"/>
      <c r="C18" s="56"/>
      <c r="D18" s="55"/>
      <c r="E18" s="56"/>
      <c r="F18" s="34"/>
      <c r="G18" s="35"/>
    </row>
    <row r="19" spans="1:7" x14ac:dyDescent="0.25">
      <c r="A19" s="33">
        <v>10</v>
      </c>
      <c r="B19" s="55"/>
      <c r="C19" s="56"/>
      <c r="D19" s="55"/>
      <c r="E19" s="56"/>
      <c r="F19" s="34"/>
      <c r="G19" s="35"/>
    </row>
    <row r="20" spans="1:7" x14ac:dyDescent="0.25">
      <c r="A20" s="33">
        <v>11</v>
      </c>
      <c r="B20" s="55"/>
      <c r="C20" s="56"/>
      <c r="D20" s="55"/>
      <c r="E20" s="56"/>
      <c r="F20" s="34"/>
      <c r="G20" s="35"/>
    </row>
    <row r="21" spans="1:7" x14ac:dyDescent="0.25">
      <c r="A21" s="33">
        <v>12</v>
      </c>
      <c r="B21" s="55"/>
      <c r="C21" s="56"/>
      <c r="D21" s="55"/>
      <c r="E21" s="56"/>
      <c r="F21" s="34"/>
      <c r="G21" s="35"/>
    </row>
    <row r="22" spans="1:7" x14ac:dyDescent="0.25">
      <c r="A22" s="33">
        <v>13</v>
      </c>
      <c r="B22" s="55"/>
      <c r="C22" s="56"/>
      <c r="D22" s="55"/>
      <c r="E22" s="56"/>
      <c r="F22" s="34"/>
      <c r="G22" s="35"/>
    </row>
    <row r="23" spans="1:7" x14ac:dyDescent="0.25">
      <c r="A23" s="33">
        <v>14</v>
      </c>
      <c r="B23" s="55"/>
      <c r="C23" s="56"/>
      <c r="D23" s="55"/>
      <c r="E23" s="56"/>
      <c r="F23" s="34"/>
      <c r="G23" s="35"/>
    </row>
    <row r="24" spans="1:7" x14ac:dyDescent="0.25">
      <c r="A24" s="33">
        <v>15</v>
      </c>
      <c r="B24" s="55"/>
      <c r="C24" s="56"/>
      <c r="D24" s="55"/>
      <c r="E24" s="56"/>
      <c r="F24" s="34"/>
      <c r="G24" s="35"/>
    </row>
    <row r="25" spans="1:7" x14ac:dyDescent="0.25">
      <c r="A25" s="33">
        <v>16</v>
      </c>
      <c r="B25" s="55"/>
      <c r="C25" s="56"/>
      <c r="D25" s="55"/>
      <c r="E25" s="56"/>
      <c r="F25" s="34"/>
      <c r="G25" s="35"/>
    </row>
    <row r="26" spans="1:7" x14ac:dyDescent="0.25">
      <c r="A26" s="33">
        <v>17</v>
      </c>
      <c r="B26" s="55"/>
      <c r="C26" s="56"/>
      <c r="D26" s="55"/>
      <c r="E26" s="56"/>
      <c r="F26" s="34"/>
      <c r="G26" s="35"/>
    </row>
    <row r="27" spans="1:7" x14ac:dyDescent="0.25">
      <c r="A27" s="33">
        <v>18</v>
      </c>
      <c r="B27" s="55"/>
      <c r="C27" s="56"/>
      <c r="D27" s="55"/>
      <c r="E27" s="56"/>
      <c r="F27" s="34"/>
      <c r="G27" s="35"/>
    </row>
    <row r="28" spans="1:7" x14ac:dyDescent="0.25">
      <c r="A28" s="33">
        <v>19</v>
      </c>
      <c r="B28" s="55"/>
      <c r="C28" s="56"/>
      <c r="D28" s="55"/>
      <c r="E28" s="56"/>
      <c r="F28" s="34"/>
      <c r="G28" s="35"/>
    </row>
    <row r="29" spans="1:7" x14ac:dyDescent="0.25">
      <c r="A29" s="33">
        <v>20</v>
      </c>
      <c r="B29" s="55"/>
      <c r="C29" s="56"/>
      <c r="D29" s="55"/>
      <c r="E29" s="56"/>
      <c r="F29" s="34"/>
      <c r="G29" s="35"/>
    </row>
    <row r="30" spans="1:7" x14ac:dyDescent="0.25">
      <c r="A30" s="33">
        <v>21</v>
      </c>
      <c r="B30" s="55"/>
      <c r="C30" s="56"/>
      <c r="D30" s="55"/>
      <c r="E30" s="56"/>
      <c r="F30" s="34"/>
      <c r="G30" s="35"/>
    </row>
    <row r="31" spans="1:7" x14ac:dyDescent="0.25">
      <c r="A31" s="33">
        <v>22</v>
      </c>
      <c r="B31" s="55"/>
      <c r="C31" s="56"/>
      <c r="D31" s="55"/>
      <c r="E31" s="56"/>
      <c r="F31" s="36"/>
      <c r="G31" s="35"/>
    </row>
    <row r="32" spans="1:7" x14ac:dyDescent="0.25">
      <c r="A32" s="33">
        <v>23</v>
      </c>
      <c r="B32" s="55"/>
      <c r="C32" s="56"/>
      <c r="D32" s="55"/>
      <c r="E32" s="56"/>
      <c r="F32" s="36"/>
      <c r="G32" s="35"/>
    </row>
    <row r="33" spans="1:7" x14ac:dyDescent="0.25">
      <c r="A33" s="33">
        <v>24</v>
      </c>
      <c r="B33" s="55"/>
      <c r="C33" s="56"/>
      <c r="D33" s="55"/>
      <c r="E33" s="56"/>
      <c r="F33" s="37"/>
      <c r="G33" s="35"/>
    </row>
    <row r="34" spans="1:7" x14ac:dyDescent="0.25">
      <c r="A34" s="33">
        <v>25</v>
      </c>
      <c r="B34" s="55"/>
      <c r="C34" s="56"/>
      <c r="D34" s="55"/>
      <c r="E34" s="56"/>
      <c r="F34" s="37"/>
      <c r="G34" s="35"/>
    </row>
    <row r="35" spans="1:7" x14ac:dyDescent="0.25">
      <c r="A35" s="33">
        <v>26</v>
      </c>
      <c r="B35" s="55"/>
      <c r="C35" s="56"/>
      <c r="D35" s="55"/>
      <c r="E35" s="56"/>
      <c r="F35" s="37"/>
      <c r="G35" s="35"/>
    </row>
    <row r="36" spans="1:7" x14ac:dyDescent="0.25">
      <c r="A36" s="33">
        <v>27</v>
      </c>
      <c r="B36" s="55"/>
      <c r="C36" s="56"/>
      <c r="D36" s="55"/>
      <c r="E36" s="56"/>
      <c r="F36" s="37"/>
      <c r="G36" s="35"/>
    </row>
    <row r="37" spans="1:7" x14ac:dyDescent="0.25">
      <c r="A37" s="33">
        <v>28</v>
      </c>
      <c r="B37" s="55"/>
      <c r="C37" s="56"/>
      <c r="D37" s="55"/>
      <c r="E37" s="56"/>
      <c r="F37" s="37"/>
      <c r="G37" s="35"/>
    </row>
    <row r="38" spans="1:7" x14ac:dyDescent="0.25">
      <c r="A38" s="33">
        <v>29</v>
      </c>
      <c r="B38" s="55"/>
      <c r="C38" s="56"/>
      <c r="D38" s="55"/>
      <c r="E38" s="56"/>
      <c r="F38" s="37"/>
      <c r="G38" s="35"/>
    </row>
    <row r="39" spans="1:7" x14ac:dyDescent="0.25">
      <c r="A39" s="33">
        <v>30</v>
      </c>
      <c r="B39" s="55"/>
      <c r="C39" s="56"/>
      <c r="D39" s="55"/>
      <c r="E39" s="56"/>
      <c r="F39" s="37"/>
      <c r="G39" s="35"/>
    </row>
    <row r="40" spans="1:7" x14ac:dyDescent="0.25">
      <c r="A40" s="33">
        <v>31</v>
      </c>
      <c r="B40" s="55"/>
      <c r="C40" s="56"/>
      <c r="D40" s="55"/>
      <c r="E40" s="56"/>
      <c r="F40" s="37"/>
      <c r="G40" s="35"/>
    </row>
    <row r="41" spans="1:7" x14ac:dyDescent="0.25">
      <c r="A41" s="33">
        <v>32</v>
      </c>
      <c r="B41" s="55"/>
      <c r="C41" s="56"/>
      <c r="D41" s="55"/>
      <c r="E41" s="56"/>
      <c r="F41" s="37"/>
      <c r="G41" s="35"/>
    </row>
    <row r="42" spans="1:7" x14ac:dyDescent="0.25">
      <c r="A42" s="33">
        <v>33</v>
      </c>
      <c r="B42" s="55"/>
      <c r="C42" s="56"/>
      <c r="D42" s="55"/>
      <c r="E42" s="56"/>
      <c r="F42" s="37"/>
      <c r="G42" s="35"/>
    </row>
    <row r="43" spans="1:7" x14ac:dyDescent="0.25">
      <c r="A43" s="33">
        <v>34</v>
      </c>
      <c r="B43" s="55"/>
      <c r="C43" s="56"/>
      <c r="D43" s="55"/>
      <c r="E43" s="56"/>
      <c r="F43" s="37"/>
      <c r="G43" s="35"/>
    </row>
    <row r="44" spans="1:7" x14ac:dyDescent="0.25">
      <c r="A44" s="33">
        <v>35</v>
      </c>
      <c r="B44" s="55"/>
      <c r="C44" s="56"/>
      <c r="D44" s="55"/>
      <c r="E44" s="56"/>
      <c r="F44" s="37"/>
      <c r="G44" s="35"/>
    </row>
    <row r="45" spans="1:7" x14ac:dyDescent="0.25">
      <c r="A45" s="33">
        <v>36</v>
      </c>
      <c r="B45" s="55"/>
      <c r="C45" s="56"/>
      <c r="D45" s="55"/>
      <c r="E45" s="56"/>
      <c r="F45" s="37"/>
      <c r="G45" s="35"/>
    </row>
    <row r="46" spans="1:7" x14ac:dyDescent="0.25">
      <c r="A46" s="33">
        <v>37</v>
      </c>
      <c r="B46" s="55"/>
      <c r="C46" s="56"/>
      <c r="D46" s="55"/>
      <c r="E46" s="56"/>
      <c r="F46" s="37"/>
      <c r="G46" s="35"/>
    </row>
    <row r="47" spans="1:7" x14ac:dyDescent="0.25">
      <c r="A47" s="33">
        <v>38</v>
      </c>
      <c r="B47" s="55"/>
      <c r="C47" s="56"/>
      <c r="D47" s="55"/>
      <c r="E47" s="56"/>
      <c r="F47" s="37"/>
      <c r="G47" s="35"/>
    </row>
    <row r="48" spans="1:7" x14ac:dyDescent="0.25">
      <c r="A48" s="33">
        <v>39</v>
      </c>
      <c r="B48" s="55"/>
      <c r="C48" s="56"/>
      <c r="D48" s="55"/>
      <c r="E48" s="56"/>
      <c r="F48" s="37"/>
      <c r="G48" s="35"/>
    </row>
    <row r="49" spans="1:7" x14ac:dyDescent="0.25">
      <c r="A49" s="33">
        <v>40</v>
      </c>
      <c r="B49" s="55"/>
      <c r="C49" s="56"/>
      <c r="D49" s="55"/>
      <c r="E49" s="56"/>
      <c r="F49" s="37"/>
      <c r="G49" s="35"/>
    </row>
    <row r="50" spans="1:7" x14ac:dyDescent="0.25">
      <c r="A50" s="33">
        <v>41</v>
      </c>
      <c r="B50" s="55"/>
      <c r="C50" s="56"/>
      <c r="D50" s="55"/>
      <c r="E50" s="56"/>
      <c r="F50" s="37"/>
      <c r="G50" s="35"/>
    </row>
    <row r="51" spans="1:7" x14ac:dyDescent="0.25">
      <c r="A51" s="33">
        <v>42</v>
      </c>
      <c r="B51" s="55"/>
      <c r="C51" s="56"/>
      <c r="D51" s="55"/>
      <c r="E51" s="56"/>
      <c r="F51" s="37"/>
      <c r="G51" s="35"/>
    </row>
    <row r="52" spans="1:7" x14ac:dyDescent="0.25">
      <c r="A52" s="33">
        <v>43</v>
      </c>
      <c r="B52" s="55"/>
      <c r="C52" s="56"/>
      <c r="D52" s="55"/>
      <c r="E52" s="56"/>
      <c r="F52" s="37"/>
      <c r="G52" s="35"/>
    </row>
    <row r="53" spans="1:7" x14ac:dyDescent="0.25">
      <c r="A53" s="33">
        <v>44</v>
      </c>
      <c r="B53" s="55"/>
      <c r="C53" s="56"/>
      <c r="D53" s="55"/>
      <c r="E53" s="56"/>
      <c r="F53" s="37"/>
      <c r="G53" s="35"/>
    </row>
    <row r="54" spans="1:7" x14ac:dyDescent="0.25">
      <c r="A54" s="33">
        <v>45</v>
      </c>
      <c r="B54" s="55"/>
      <c r="C54" s="56"/>
      <c r="D54" s="55"/>
      <c r="E54" s="56"/>
      <c r="F54" s="37"/>
      <c r="G54" s="35"/>
    </row>
    <row r="55" spans="1:7" x14ac:dyDescent="0.25">
      <c r="A55" s="33">
        <v>46</v>
      </c>
      <c r="B55" s="55"/>
      <c r="C55" s="56"/>
      <c r="D55" s="55"/>
      <c r="E55" s="56"/>
      <c r="F55" s="37"/>
      <c r="G55" s="35"/>
    </row>
    <row r="56" spans="1:7" x14ac:dyDescent="0.25">
      <c r="A56" s="33">
        <v>47</v>
      </c>
      <c r="B56" s="55"/>
      <c r="C56" s="56"/>
      <c r="D56" s="55"/>
      <c r="E56" s="56"/>
      <c r="F56" s="37"/>
      <c r="G56" s="35"/>
    </row>
    <row r="57" spans="1:7" x14ac:dyDescent="0.25">
      <c r="A57" s="33">
        <v>48</v>
      </c>
      <c r="B57" s="55"/>
      <c r="C57" s="56"/>
      <c r="D57" s="55"/>
      <c r="E57" s="56"/>
      <c r="F57" s="37"/>
      <c r="G57" s="35"/>
    </row>
    <row r="58" spans="1:7" x14ac:dyDescent="0.25">
      <c r="A58" s="33">
        <v>49</v>
      </c>
      <c r="B58" s="55"/>
      <c r="C58" s="56"/>
      <c r="D58" s="55"/>
      <c r="E58" s="56"/>
      <c r="F58" s="37"/>
      <c r="G58" s="35"/>
    </row>
    <row r="59" spans="1:7" x14ac:dyDescent="0.25">
      <c r="A59" s="33">
        <v>50</v>
      </c>
      <c r="B59" s="55"/>
      <c r="C59" s="56"/>
      <c r="D59" s="55"/>
      <c r="E59" s="56"/>
      <c r="F59" s="37"/>
      <c r="G59" s="35"/>
    </row>
    <row r="60" spans="1:7" x14ac:dyDescent="0.25">
      <c r="A60" s="33">
        <v>51</v>
      </c>
      <c r="B60" s="55"/>
      <c r="C60" s="56"/>
      <c r="D60" s="55"/>
      <c r="E60" s="56"/>
      <c r="F60" s="37"/>
      <c r="G60" s="35"/>
    </row>
    <row r="61" spans="1:7" x14ac:dyDescent="0.25">
      <c r="A61" s="33">
        <v>52</v>
      </c>
      <c r="B61" s="55"/>
      <c r="C61" s="56"/>
      <c r="D61" s="55"/>
      <c r="E61" s="56"/>
      <c r="F61" s="37"/>
      <c r="G61" s="35"/>
    </row>
    <row r="62" spans="1:7" x14ac:dyDescent="0.25">
      <c r="A62" s="33">
        <v>53</v>
      </c>
      <c r="B62" s="55"/>
      <c r="C62" s="56"/>
      <c r="D62" s="55"/>
      <c r="E62" s="56"/>
      <c r="F62" s="37"/>
      <c r="G62" s="35"/>
    </row>
    <row r="63" spans="1:7" x14ac:dyDescent="0.25">
      <c r="A63" s="33">
        <v>54</v>
      </c>
      <c r="B63" s="55"/>
      <c r="C63" s="56"/>
      <c r="D63" s="55"/>
      <c r="E63" s="56"/>
      <c r="F63" s="37"/>
      <c r="G63" s="35"/>
    </row>
    <row r="64" spans="1:7" x14ac:dyDescent="0.25">
      <c r="A64" s="33">
        <v>55</v>
      </c>
      <c r="B64" s="55"/>
      <c r="C64" s="56"/>
      <c r="D64" s="55"/>
      <c r="E64" s="56"/>
      <c r="F64" s="37"/>
      <c r="G64" s="35"/>
    </row>
    <row r="65" spans="1:7" x14ac:dyDescent="0.25">
      <c r="A65" s="33">
        <v>56</v>
      </c>
      <c r="B65" s="55"/>
      <c r="C65" s="56"/>
      <c r="D65" s="55"/>
      <c r="E65" s="56"/>
      <c r="F65" s="37"/>
      <c r="G65" s="35"/>
    </row>
    <row r="66" spans="1:7" x14ac:dyDescent="0.25">
      <c r="A66" s="33">
        <v>57</v>
      </c>
      <c r="B66" s="55"/>
      <c r="C66" s="56"/>
      <c r="D66" s="55"/>
      <c r="E66" s="56"/>
      <c r="F66" s="37"/>
      <c r="G66" s="35"/>
    </row>
    <row r="67" spans="1:7" x14ac:dyDescent="0.25">
      <c r="A67" s="33">
        <v>58</v>
      </c>
      <c r="B67" s="55"/>
      <c r="C67" s="56"/>
      <c r="D67" s="55"/>
      <c r="E67" s="56"/>
      <c r="F67" s="37"/>
      <c r="G67" s="35"/>
    </row>
    <row r="68" spans="1:7" x14ac:dyDescent="0.25">
      <c r="A68" s="33">
        <v>59</v>
      </c>
      <c r="B68" s="55"/>
      <c r="C68" s="56"/>
      <c r="D68" s="55"/>
      <c r="E68" s="56"/>
      <c r="F68" s="37"/>
      <c r="G68" s="35"/>
    </row>
    <row r="69" spans="1:7" x14ac:dyDescent="0.25">
      <c r="A69" s="33">
        <v>60</v>
      </c>
      <c r="B69" s="55"/>
      <c r="C69" s="56"/>
      <c r="D69" s="55"/>
      <c r="E69" s="56"/>
      <c r="F69" s="37"/>
      <c r="G69" s="35"/>
    </row>
    <row r="70" spans="1:7" x14ac:dyDescent="0.25">
      <c r="A70" s="33">
        <v>61</v>
      </c>
      <c r="B70" s="55"/>
      <c r="C70" s="56"/>
      <c r="D70" s="55"/>
      <c r="E70" s="56"/>
      <c r="F70" s="37"/>
      <c r="G70" s="35"/>
    </row>
    <row r="71" spans="1:7" x14ac:dyDescent="0.25">
      <c r="A71" s="33">
        <v>62</v>
      </c>
      <c r="B71" s="55"/>
      <c r="C71" s="56"/>
      <c r="D71" s="55"/>
      <c r="E71" s="56"/>
      <c r="F71" s="37"/>
      <c r="G71" s="35"/>
    </row>
    <row r="72" spans="1:7" x14ac:dyDescent="0.25">
      <c r="A72" s="33">
        <v>63</v>
      </c>
      <c r="B72" s="55"/>
      <c r="C72" s="56"/>
      <c r="D72" s="55"/>
      <c r="E72" s="56"/>
      <c r="F72" s="37"/>
      <c r="G72" s="35"/>
    </row>
    <row r="73" spans="1:7" x14ac:dyDescent="0.25">
      <c r="A73" s="33">
        <v>64</v>
      </c>
      <c r="B73" s="55"/>
      <c r="C73" s="56"/>
      <c r="D73" s="55"/>
      <c r="E73" s="56"/>
      <c r="F73" s="37"/>
      <c r="G73" s="35"/>
    </row>
    <row r="74" spans="1:7" x14ac:dyDescent="0.25">
      <c r="A74" s="33">
        <v>65</v>
      </c>
      <c r="B74" s="55"/>
      <c r="C74" s="56"/>
      <c r="D74" s="55"/>
      <c r="E74" s="56"/>
      <c r="F74" s="37"/>
      <c r="G74" s="35"/>
    </row>
    <row r="75" spans="1:7" x14ac:dyDescent="0.25">
      <c r="A75" s="33">
        <v>66</v>
      </c>
      <c r="B75" s="55"/>
      <c r="C75" s="56"/>
      <c r="D75" s="55"/>
      <c r="E75" s="56"/>
      <c r="F75" s="37"/>
      <c r="G75" s="35"/>
    </row>
    <row r="76" spans="1:7" x14ac:dyDescent="0.25">
      <c r="A76" s="33">
        <v>67</v>
      </c>
      <c r="B76" s="55"/>
      <c r="C76" s="56"/>
      <c r="D76" s="55"/>
      <c r="E76" s="56"/>
      <c r="F76" s="37"/>
      <c r="G76" s="35"/>
    </row>
    <row r="77" spans="1:7" x14ac:dyDescent="0.25">
      <c r="A77" s="33">
        <v>68</v>
      </c>
      <c r="B77" s="55"/>
      <c r="C77" s="56"/>
      <c r="D77" s="55"/>
      <c r="E77" s="56"/>
      <c r="F77" s="37"/>
      <c r="G77" s="35"/>
    </row>
    <row r="78" spans="1:7" x14ac:dyDescent="0.25">
      <c r="A78" s="33">
        <v>69</v>
      </c>
      <c r="B78" s="55"/>
      <c r="C78" s="56"/>
      <c r="D78" s="55"/>
      <c r="E78" s="56"/>
      <c r="F78" s="37"/>
      <c r="G78" s="35"/>
    </row>
    <row r="79" spans="1:7" x14ac:dyDescent="0.25">
      <c r="A79" s="33">
        <v>70</v>
      </c>
      <c r="B79" s="55"/>
      <c r="C79" s="56"/>
      <c r="D79" s="55"/>
      <c r="E79" s="56"/>
      <c r="F79" s="37"/>
      <c r="G79" s="35"/>
    </row>
    <row r="80" spans="1:7" x14ac:dyDescent="0.25">
      <c r="A80" s="33">
        <v>71</v>
      </c>
      <c r="B80" s="55"/>
      <c r="C80" s="56"/>
      <c r="D80" s="55"/>
      <c r="E80" s="56"/>
      <c r="F80" s="37"/>
      <c r="G80" s="35"/>
    </row>
    <row r="81" spans="1:7" x14ac:dyDescent="0.25">
      <c r="A81" s="33">
        <v>72</v>
      </c>
      <c r="B81" s="55"/>
      <c r="C81" s="56"/>
      <c r="D81" s="55"/>
      <c r="E81" s="56"/>
      <c r="F81" s="37"/>
      <c r="G81" s="35"/>
    </row>
    <row r="82" spans="1:7" x14ac:dyDescent="0.25">
      <c r="A82" s="33">
        <v>73</v>
      </c>
      <c r="B82" s="55"/>
      <c r="C82" s="56"/>
      <c r="D82" s="55"/>
      <c r="E82" s="56"/>
      <c r="F82" s="37"/>
      <c r="G82" s="35"/>
    </row>
    <row r="83" spans="1:7" x14ac:dyDescent="0.25">
      <c r="A83" s="33">
        <v>74</v>
      </c>
      <c r="B83" s="55"/>
      <c r="C83" s="56"/>
      <c r="D83" s="55"/>
      <c r="E83" s="56"/>
      <c r="F83" s="37"/>
      <c r="G83" s="35"/>
    </row>
    <row r="84" spans="1:7" x14ac:dyDescent="0.25">
      <c r="A84" s="33">
        <v>75</v>
      </c>
      <c r="B84" s="55"/>
      <c r="C84" s="56"/>
      <c r="D84" s="55"/>
      <c r="E84" s="56"/>
      <c r="F84" s="37"/>
      <c r="G84" s="35"/>
    </row>
    <row r="85" spans="1:7" x14ac:dyDescent="0.25">
      <c r="A85" s="33">
        <v>76</v>
      </c>
      <c r="B85" s="55"/>
      <c r="C85" s="56"/>
      <c r="D85" s="55"/>
      <c r="E85" s="56"/>
      <c r="F85" s="37"/>
      <c r="G85" s="35"/>
    </row>
    <row r="86" spans="1:7" x14ac:dyDescent="0.25">
      <c r="A86" s="33">
        <v>77</v>
      </c>
      <c r="B86" s="55"/>
      <c r="C86" s="56"/>
      <c r="D86" s="55"/>
      <c r="E86" s="56"/>
      <c r="F86" s="37"/>
      <c r="G86" s="35"/>
    </row>
    <row r="87" spans="1:7" x14ac:dyDescent="0.25">
      <c r="A87" s="33">
        <v>78</v>
      </c>
      <c r="B87" s="55"/>
      <c r="C87" s="56"/>
      <c r="D87" s="55"/>
      <c r="E87" s="56"/>
      <c r="F87" s="37"/>
      <c r="G87" s="35"/>
    </row>
    <row r="88" spans="1:7" x14ac:dyDescent="0.25">
      <c r="A88" s="33">
        <v>79</v>
      </c>
      <c r="B88" s="55"/>
      <c r="C88" s="56"/>
      <c r="D88" s="55"/>
      <c r="E88" s="56"/>
      <c r="F88" s="37"/>
      <c r="G88" s="35"/>
    </row>
    <row r="89" spans="1:7" x14ac:dyDescent="0.25">
      <c r="A89" s="33">
        <v>80</v>
      </c>
      <c r="B89" s="55"/>
      <c r="C89" s="56"/>
      <c r="D89" s="55"/>
      <c r="E89" s="56"/>
      <c r="F89" s="37"/>
      <c r="G89" s="35"/>
    </row>
    <row r="90" spans="1:7" x14ac:dyDescent="0.25">
      <c r="A90" s="33">
        <v>81</v>
      </c>
      <c r="B90" s="55"/>
      <c r="C90" s="56"/>
      <c r="D90" s="55"/>
      <c r="E90" s="56"/>
      <c r="F90" s="37"/>
      <c r="G90" s="35"/>
    </row>
    <row r="91" spans="1:7" x14ac:dyDescent="0.25">
      <c r="A91" s="33">
        <v>82</v>
      </c>
      <c r="B91" s="55"/>
      <c r="C91" s="56"/>
      <c r="D91" s="55"/>
      <c r="E91" s="56"/>
      <c r="F91" s="37"/>
      <c r="G91" s="35"/>
    </row>
    <row r="92" spans="1:7" x14ac:dyDescent="0.25">
      <c r="A92" s="33">
        <v>83</v>
      </c>
      <c r="B92" s="55"/>
      <c r="C92" s="56"/>
      <c r="D92" s="55"/>
      <c r="E92" s="56"/>
      <c r="F92" s="37"/>
      <c r="G92" s="35"/>
    </row>
    <row r="93" spans="1:7" x14ac:dyDescent="0.25">
      <c r="A93" s="33">
        <v>84</v>
      </c>
      <c r="B93" s="55"/>
      <c r="C93" s="56"/>
      <c r="D93" s="55"/>
      <c r="E93" s="56"/>
      <c r="F93" s="37"/>
      <c r="G93" s="35"/>
    </row>
    <row r="94" spans="1:7" x14ac:dyDescent="0.25">
      <c r="A94" s="33">
        <v>85</v>
      </c>
      <c r="B94" s="55"/>
      <c r="C94" s="56"/>
      <c r="D94" s="55"/>
      <c r="E94" s="56"/>
      <c r="F94" s="37"/>
      <c r="G94" s="35"/>
    </row>
    <row r="95" spans="1:7" x14ac:dyDescent="0.25">
      <c r="A95" s="33">
        <v>86</v>
      </c>
      <c r="B95" s="55"/>
      <c r="C95" s="56"/>
      <c r="D95" s="55"/>
      <c r="E95" s="56"/>
      <c r="F95" s="37"/>
      <c r="G95" s="35"/>
    </row>
    <row r="96" spans="1:7" x14ac:dyDescent="0.25">
      <c r="A96" s="33">
        <v>87</v>
      </c>
      <c r="B96" s="55"/>
      <c r="C96" s="56"/>
      <c r="D96" s="55"/>
      <c r="E96" s="56"/>
      <c r="F96" s="37"/>
      <c r="G96" s="35"/>
    </row>
    <row r="97" spans="1:7" x14ac:dyDescent="0.25">
      <c r="A97" s="33">
        <v>88</v>
      </c>
      <c r="B97" s="55"/>
      <c r="C97" s="56"/>
      <c r="D97" s="55"/>
      <c r="E97" s="56"/>
      <c r="F97" s="37"/>
      <c r="G97" s="35"/>
    </row>
    <row r="98" spans="1:7" x14ac:dyDescent="0.25">
      <c r="A98" s="33">
        <v>89</v>
      </c>
      <c r="B98" s="55"/>
      <c r="C98" s="56"/>
      <c r="D98" s="55"/>
      <c r="E98" s="56"/>
      <c r="F98" s="37"/>
      <c r="G98" s="35"/>
    </row>
    <row r="99" spans="1:7" x14ac:dyDescent="0.25">
      <c r="A99" s="33">
        <v>90</v>
      </c>
      <c r="B99" s="55"/>
      <c r="C99" s="56"/>
      <c r="D99" s="55"/>
      <c r="E99" s="56"/>
      <c r="F99" s="37"/>
      <c r="G99" s="35"/>
    </row>
    <row r="100" spans="1:7" x14ac:dyDescent="0.25">
      <c r="A100" s="33">
        <v>91</v>
      </c>
      <c r="B100" s="55"/>
      <c r="C100" s="56"/>
      <c r="D100" s="55"/>
      <c r="E100" s="56"/>
      <c r="F100" s="37"/>
      <c r="G100" s="35"/>
    </row>
    <row r="101" spans="1:7" x14ac:dyDescent="0.25">
      <c r="A101" s="33">
        <v>92</v>
      </c>
      <c r="B101" s="55"/>
      <c r="C101" s="56"/>
      <c r="D101" s="55"/>
      <c r="E101" s="56"/>
      <c r="F101" s="37"/>
      <c r="G101" s="35"/>
    </row>
    <row r="102" spans="1:7" x14ac:dyDescent="0.25">
      <c r="A102" s="33">
        <v>93</v>
      </c>
      <c r="B102" s="55"/>
      <c r="C102" s="56"/>
      <c r="D102" s="55"/>
      <c r="E102" s="56"/>
      <c r="F102" s="37"/>
      <c r="G102" s="35"/>
    </row>
    <row r="103" spans="1:7" x14ac:dyDescent="0.25">
      <c r="A103" s="33">
        <v>94</v>
      </c>
      <c r="B103" s="55"/>
      <c r="C103" s="56"/>
      <c r="D103" s="55"/>
      <c r="E103" s="56"/>
      <c r="F103" s="37"/>
      <c r="G103" s="35"/>
    </row>
    <row r="104" spans="1:7" x14ac:dyDescent="0.25">
      <c r="A104" s="33">
        <v>95</v>
      </c>
      <c r="B104" s="55"/>
      <c r="C104" s="56"/>
      <c r="D104" s="55"/>
      <c r="E104" s="56"/>
      <c r="F104" s="37"/>
      <c r="G104" s="35"/>
    </row>
    <row r="105" spans="1:7" x14ac:dyDescent="0.25">
      <c r="A105" s="33">
        <v>96</v>
      </c>
      <c r="B105" s="55"/>
      <c r="C105" s="56"/>
      <c r="D105" s="55"/>
      <c r="E105" s="56"/>
      <c r="F105" s="37"/>
      <c r="G105" s="35"/>
    </row>
    <row r="106" spans="1:7" x14ac:dyDescent="0.25">
      <c r="A106" s="33">
        <v>97</v>
      </c>
      <c r="B106" s="55"/>
      <c r="C106" s="56"/>
      <c r="D106" s="55"/>
      <c r="E106" s="56"/>
      <c r="F106" s="37"/>
      <c r="G106" s="35"/>
    </row>
    <row r="107" spans="1:7" x14ac:dyDescent="0.25">
      <c r="A107" s="33">
        <v>98</v>
      </c>
      <c r="B107" s="55"/>
      <c r="C107" s="56"/>
      <c r="D107" s="55"/>
      <c r="E107" s="56"/>
      <c r="F107" s="37"/>
      <c r="G107" s="35"/>
    </row>
    <row r="108" spans="1:7" x14ac:dyDescent="0.25">
      <c r="A108" s="33">
        <v>99</v>
      </c>
      <c r="B108" s="55"/>
      <c r="C108" s="56"/>
      <c r="D108" s="55"/>
      <c r="E108" s="56"/>
      <c r="F108" s="37"/>
      <c r="G108" s="35"/>
    </row>
    <row r="109" spans="1:7" x14ac:dyDescent="0.25">
      <c r="A109" s="33">
        <v>100</v>
      </c>
      <c r="B109" s="55"/>
      <c r="C109" s="56"/>
      <c r="D109" s="55"/>
      <c r="E109" s="56"/>
      <c r="F109" s="37"/>
    </row>
  </sheetData>
  <sheetProtection algorithmName="SHA-512" hashValue="+xzZK2n4GYXcPiinQ3bU9DoNCphR7xW5tsg5F4RY7c9yf5udeMVquFpyiwW5KcyEmhSm94EuoVi05hzIjPJflg==" saltValue="v21fKvsRM1WmB4ckUPfcQA==" spinCount="100000" sheet="1" objects="1" scenarios="1"/>
  <mergeCells count="9">
    <mergeCell ref="G5:H5"/>
    <mergeCell ref="G7:H7"/>
    <mergeCell ref="A3:B3"/>
    <mergeCell ref="A2:B2"/>
    <mergeCell ref="A1:F1"/>
    <mergeCell ref="D2:F2"/>
    <mergeCell ref="D3:F3"/>
    <mergeCell ref="B5:C5"/>
    <mergeCell ref="D5:E5"/>
  </mergeCells>
  <phoneticPr fontId="1"/>
  <dataValidations count="3">
    <dataValidation type="list" allowBlank="1" showInputMessage="1" showErrorMessage="1" sqref="C3" xr:uid="{C54052D5-3D43-489F-A0AD-0D8E93C141EA}">
      <formula1>男女</formula1>
    </dataValidation>
    <dataValidation type="list" allowBlank="1" showInputMessage="1" showErrorMessage="1" sqref="F10:F109" xr:uid="{00000000-0002-0000-0000-000006000000}">
      <formula1>学年</formula1>
    </dataValidation>
    <dataValidation imeMode="halfKatakana" allowBlank="1" showInputMessage="1" showErrorMessage="1" sqref="D10:E1048576" xr:uid="{8DCE6388-1ECC-41A7-8430-2CA225F30F24}"/>
  </dataValidations>
  <pageMargins left="0.78700000000000003" right="0.78700000000000003" top="0.98399999999999999" bottom="0.98399999999999999" header="0.51200000000000001" footer="0.51200000000000001"/>
  <pageSetup paperSize="9" scale="65" orientation="portrait" horizontalDpi="1200" verticalDpi="12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データ２!$A$1:$A$43</xm:f>
          </x14:formula1>
          <xm:sqref>A3:B3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115"/>
  <sheetViews>
    <sheetView showZeros="0" zoomScale="90" zoomScaleNormal="90" workbookViewId="0">
      <selection activeCell="B25" sqref="B25"/>
    </sheetView>
  </sheetViews>
  <sheetFormatPr defaultColWidth="9.06640625" defaultRowHeight="12.75" x14ac:dyDescent="0.25"/>
  <cols>
    <col min="1" max="1" width="14.796875" style="10" bestFit="1" customWidth="1"/>
    <col min="2" max="2" width="8.46484375" style="10" customWidth="1"/>
    <col min="3" max="3" width="3.06640625" style="10" customWidth="1"/>
    <col min="4" max="4" width="4.73046875" style="24" customWidth="1"/>
    <col min="5" max="6" width="14.265625" style="24" customWidth="1"/>
    <col min="7" max="8" width="9.73046875" style="24" customWidth="1"/>
    <col min="9" max="9" width="6.9296875" style="24" hidden="1" customWidth="1"/>
    <col min="10" max="12" width="7.06640625" style="24" customWidth="1"/>
    <col min="13" max="13" width="6.9296875" style="10" hidden="1" customWidth="1"/>
    <col min="14" max="14" width="7.73046875" style="10" customWidth="1"/>
    <col min="15" max="16384" width="9.06640625" style="10"/>
  </cols>
  <sheetData>
    <row r="1" spans="1:14" ht="29.25" customHeight="1" x14ac:dyDescent="0.25">
      <c r="D1" s="99" t="s">
        <v>41</v>
      </c>
      <c r="E1" s="99"/>
      <c r="F1" s="99"/>
      <c r="G1" s="99"/>
      <c r="H1" s="99"/>
      <c r="I1" s="99"/>
      <c r="J1" s="99"/>
      <c r="K1" s="99"/>
      <c r="L1" s="99"/>
      <c r="M1" s="1"/>
      <c r="N1" s="1"/>
    </row>
    <row r="2" spans="1:14" ht="13.15" thickBot="1" x14ac:dyDescent="0.3">
      <c r="K2" s="39"/>
      <c r="L2" s="39"/>
      <c r="M2" s="19"/>
      <c r="N2" s="19"/>
    </row>
    <row r="3" spans="1:14" ht="21.4" thickBot="1" x14ac:dyDescent="0.3">
      <c r="D3" s="103" t="str">
        <f>協会登録!C3&amp;"子"</f>
        <v>子</v>
      </c>
      <c r="E3" s="104"/>
    </row>
    <row r="5" spans="1:14" x14ac:dyDescent="0.25">
      <c r="E5" s="24" t="s">
        <v>0</v>
      </c>
      <c r="F5" s="96">
        <f>協会登録!A3</f>
        <v>0</v>
      </c>
      <c r="G5" s="96"/>
      <c r="H5" s="18"/>
    </row>
    <row r="6" spans="1:14" ht="14.25" x14ac:dyDescent="0.25">
      <c r="E6" s="24" t="s">
        <v>12</v>
      </c>
      <c r="F6" s="96">
        <f>協会登録!D3</f>
        <v>0</v>
      </c>
      <c r="G6" s="96"/>
      <c r="H6" s="96"/>
      <c r="J6" s="40"/>
    </row>
    <row r="7" spans="1:14" hidden="1" x14ac:dyDescent="0.25">
      <c r="F7" s="107"/>
      <c r="G7" s="108"/>
      <c r="H7" s="18"/>
    </row>
    <row r="8" spans="1:14" hidden="1" x14ac:dyDescent="0.25">
      <c r="F8" s="107"/>
      <c r="G8" s="108"/>
      <c r="H8" s="18"/>
    </row>
    <row r="9" spans="1:14" x14ac:dyDescent="0.25">
      <c r="E9" s="41"/>
      <c r="F9" s="96"/>
      <c r="G9" s="96"/>
      <c r="H9" s="18"/>
    </row>
    <row r="10" spans="1:14" x14ac:dyDescent="0.25">
      <c r="E10" s="24" t="s">
        <v>13</v>
      </c>
      <c r="F10" s="101" t="str">
        <f>協会登録!B7&amp;"　"&amp;協会登録!C7</f>
        <v>　</v>
      </c>
      <c r="G10" s="102"/>
      <c r="H10" s="18"/>
    </row>
    <row r="11" spans="1:14" hidden="1" x14ac:dyDescent="0.25">
      <c r="E11" s="24" t="s">
        <v>14</v>
      </c>
      <c r="F11" s="97"/>
      <c r="G11" s="98"/>
      <c r="H11" s="18"/>
    </row>
    <row r="12" spans="1:14" hidden="1" x14ac:dyDescent="0.25">
      <c r="E12" s="42" t="s">
        <v>15</v>
      </c>
      <c r="F12" s="97"/>
      <c r="G12" s="98"/>
      <c r="H12" s="18"/>
    </row>
    <row r="13" spans="1:14" x14ac:dyDescent="0.25">
      <c r="F13" s="100"/>
      <c r="G13" s="100"/>
    </row>
    <row r="14" spans="1:14" hidden="1" x14ac:dyDescent="0.25">
      <c r="M14" s="2"/>
      <c r="N14" s="2"/>
    </row>
    <row r="15" spans="1:14" s="4" customFormat="1" ht="22.9" customHeight="1" thickBot="1" x14ac:dyDescent="0.3">
      <c r="A15" s="5" t="s">
        <v>20</v>
      </c>
      <c r="B15" s="57" t="s">
        <v>19</v>
      </c>
      <c r="D15" s="67" t="s">
        <v>25</v>
      </c>
      <c r="E15" s="105" t="s">
        <v>18</v>
      </c>
      <c r="F15" s="106"/>
      <c r="G15" s="105" t="s">
        <v>33</v>
      </c>
      <c r="H15" s="106"/>
      <c r="I15" s="68" t="s">
        <v>17</v>
      </c>
      <c r="J15" s="68" t="s">
        <v>26</v>
      </c>
      <c r="K15" s="68" t="s">
        <v>27</v>
      </c>
      <c r="L15" s="68" t="s">
        <v>11</v>
      </c>
      <c r="M15" s="3"/>
      <c r="N15" s="8"/>
    </row>
    <row r="16" spans="1:14" ht="16.5" customHeight="1" thickBot="1" x14ac:dyDescent="0.3">
      <c r="A16" s="27" t="str">
        <f>協会登録!A10&amp;" "&amp;協会登録!B10&amp;協会登録!C10</f>
        <v xml:space="preserve">1 </v>
      </c>
      <c r="B16" s="58"/>
      <c r="D16" s="43">
        <v>1</v>
      </c>
      <c r="E16" s="50" t="str">
        <f>IF(B16&gt;0,VLOOKUP($B16,協会登録!$A$10:$AG$116,2),"")</f>
        <v/>
      </c>
      <c r="F16" s="51" t="str">
        <f>IF(B16&gt;0,VLOOKUP($B16,協会登録!$A$10:$AG$116,3),"")</f>
        <v/>
      </c>
      <c r="G16" s="93" t="str">
        <f>IF(B16&gt;0,VLOOKUP($B16,協会登録!$A$10:$AG$116,4)&amp;" "&amp;VLOOKUP($B16,協会登録!$A$10:$AG$116,5),"")</f>
        <v/>
      </c>
      <c r="H16" s="94"/>
      <c r="I16" s="44"/>
      <c r="J16" s="45"/>
      <c r="K16" s="45"/>
      <c r="L16" s="46" t="str">
        <f>IF($B16&gt;0,VLOOKUP($B16,協会登録!$A$10:$AG$116,6),"")</f>
        <v/>
      </c>
      <c r="M16" s="11"/>
      <c r="N16" s="12" t="str">
        <f>IF(B16&gt;0,VLOOKUP($B$16,協会登録!$A$10:$AG$116,10),"")</f>
        <v/>
      </c>
    </row>
    <row r="17" spans="1:14" ht="16.5" customHeight="1" thickBot="1" x14ac:dyDescent="0.3">
      <c r="A17" s="27" t="str">
        <f>協会登録!A11&amp;" "&amp;協会登録!B11&amp;協会登録!C11</f>
        <v xml:space="preserve">2 </v>
      </c>
      <c r="B17" s="58"/>
      <c r="D17" s="43">
        <v>2</v>
      </c>
      <c r="E17" s="50" t="str">
        <f>IF(B17&gt;0,VLOOKUP($B17,協会登録!$A$10:$AG$116,2),"")</f>
        <v/>
      </c>
      <c r="F17" s="51" t="str">
        <f>IF(B17&gt;0,VLOOKUP($B17,協会登録!$A$10:$AG$116,3),"")</f>
        <v/>
      </c>
      <c r="G17" s="93" t="str">
        <f>IF(B17&gt;0,VLOOKUP($B17,協会登録!$A$10:$AG$116,4)&amp;" "&amp;VLOOKUP($B17,協会登録!$A$10:$AG$116,5),"")</f>
        <v/>
      </c>
      <c r="H17" s="94"/>
      <c r="I17" s="44"/>
      <c r="J17" s="45"/>
      <c r="K17" s="45"/>
      <c r="L17" s="46" t="str">
        <f>IF($B17&gt;0,VLOOKUP($B17,協会登録!$A$10:$AG$116,6),"")</f>
        <v/>
      </c>
      <c r="M17" s="11"/>
      <c r="N17" s="12" t="str">
        <f>IF(B17&gt;0,VLOOKUP($B$17,協会登録!$A$10:$AG$116,10),"")</f>
        <v/>
      </c>
    </row>
    <row r="18" spans="1:14" ht="16.5" customHeight="1" thickBot="1" x14ac:dyDescent="0.3">
      <c r="A18" s="27" t="str">
        <f>協会登録!A12&amp;" "&amp;協会登録!B12&amp;協会登録!C12</f>
        <v xml:space="preserve">3 </v>
      </c>
      <c r="B18" s="58"/>
      <c r="D18" s="43">
        <v>3</v>
      </c>
      <c r="E18" s="50" t="str">
        <f>IF(B18&gt;0,VLOOKUP($B18,協会登録!$A$10:$AG$116,2),"")</f>
        <v/>
      </c>
      <c r="F18" s="51" t="str">
        <f>IF(B18&gt;0,VLOOKUP($B18,協会登録!$A$10:$AG$116,3),"")</f>
        <v/>
      </c>
      <c r="G18" s="93" t="str">
        <f>IF(B18&gt;0,VLOOKUP($B18,協会登録!$A$10:$AG$116,4)&amp;" "&amp;VLOOKUP($B18,協会登録!$A$10:$AG$116,5),"")</f>
        <v/>
      </c>
      <c r="H18" s="94"/>
      <c r="I18" s="44"/>
      <c r="J18" s="45"/>
      <c r="K18" s="45"/>
      <c r="L18" s="46" t="str">
        <f>IF($B18&gt;0,VLOOKUP($B18,協会登録!$A$10:$AG$116,6),"")</f>
        <v/>
      </c>
      <c r="M18" s="11"/>
      <c r="N18" s="12" t="str">
        <f>IF(B18&gt;0,VLOOKUP($B$18,協会登録!$A$10:$AG$116,10),"")</f>
        <v/>
      </c>
    </row>
    <row r="19" spans="1:14" ht="16.5" customHeight="1" thickBot="1" x14ac:dyDescent="0.3">
      <c r="A19" s="27" t="str">
        <f>協会登録!A13&amp;" "&amp;協会登録!B13&amp;協会登録!C13</f>
        <v xml:space="preserve">4 </v>
      </c>
      <c r="B19" s="58"/>
      <c r="D19" s="43">
        <v>4</v>
      </c>
      <c r="E19" s="50" t="str">
        <f>IF(B19&gt;0,VLOOKUP($B19,協会登録!$A$10:$AG$116,2),"")</f>
        <v/>
      </c>
      <c r="F19" s="51" t="str">
        <f>IF(B19&gt;0,VLOOKUP($B19,協会登録!$A$10:$AG$116,3),"")</f>
        <v/>
      </c>
      <c r="G19" s="93" t="str">
        <f>IF(B19&gt;0,VLOOKUP($B19,協会登録!$A$10:$AG$116,4)&amp;" "&amp;VLOOKUP($B19,協会登録!$A$10:$AG$116,5),"")</f>
        <v/>
      </c>
      <c r="H19" s="94"/>
      <c r="I19" s="44"/>
      <c r="J19" s="45"/>
      <c r="K19" s="45"/>
      <c r="L19" s="46" t="str">
        <f>IF($B19&gt;0,VLOOKUP($B19,協会登録!$A$10:$AG$116,6),"")</f>
        <v/>
      </c>
      <c r="M19" s="11"/>
      <c r="N19" s="12" t="str">
        <f>IF(B19&gt;0,VLOOKUP($B$19,協会登録!$A$10:$AG$116,10),"")</f>
        <v/>
      </c>
    </row>
    <row r="20" spans="1:14" ht="16.5" customHeight="1" thickBot="1" x14ac:dyDescent="0.3">
      <c r="A20" s="27" t="str">
        <f>協会登録!A14&amp;" "&amp;協会登録!B14&amp;協会登録!C14</f>
        <v xml:space="preserve">5 </v>
      </c>
      <c r="B20" s="58"/>
      <c r="D20" s="43">
        <v>5</v>
      </c>
      <c r="E20" s="50" t="str">
        <f>IF(B20&gt;0,VLOOKUP($B20,協会登録!$A$10:$AG$116,2),"")</f>
        <v/>
      </c>
      <c r="F20" s="51" t="str">
        <f>IF(B20&gt;0,VLOOKUP($B20,協会登録!$A$10:$AG$116,3),"")</f>
        <v/>
      </c>
      <c r="G20" s="93" t="str">
        <f>IF(B20&gt;0,VLOOKUP($B20,協会登録!$A$10:$AG$116,4)&amp;" "&amp;VLOOKUP($B20,協会登録!$A$10:$AG$116,5),"")</f>
        <v/>
      </c>
      <c r="H20" s="94"/>
      <c r="I20" s="44"/>
      <c r="J20" s="45"/>
      <c r="K20" s="45"/>
      <c r="L20" s="46" t="str">
        <f>IF($B20&gt;0,VLOOKUP($B20,協会登録!$A$10:$AG$116,6),"")</f>
        <v/>
      </c>
      <c r="M20" s="11"/>
      <c r="N20" s="12" t="str">
        <f>IF(B20&gt;0,VLOOKUP($B$20,協会登録!$A$10:$AG$116,10),"")</f>
        <v/>
      </c>
    </row>
    <row r="21" spans="1:14" ht="16.5" customHeight="1" thickBot="1" x14ac:dyDescent="0.3">
      <c r="A21" s="27" t="str">
        <f>協会登録!A15&amp;" "&amp;協会登録!B15&amp;協会登録!C15</f>
        <v xml:space="preserve">6 </v>
      </c>
      <c r="B21" s="58"/>
      <c r="D21" s="43">
        <v>6</v>
      </c>
      <c r="E21" s="50" t="str">
        <f>IF(B21&gt;0,VLOOKUP($B21,協会登録!$A$10:$AG$116,2),"")</f>
        <v/>
      </c>
      <c r="F21" s="51" t="str">
        <f>IF(B21&gt;0,VLOOKUP($B21,協会登録!$A$10:$AG$116,3),"")</f>
        <v/>
      </c>
      <c r="G21" s="93" t="str">
        <f>IF(B21&gt;0,VLOOKUP($B21,協会登録!$A$10:$AG$116,4)&amp;" "&amp;VLOOKUP($B21,協会登録!$A$10:$AG$116,5),"")</f>
        <v/>
      </c>
      <c r="H21" s="94"/>
      <c r="I21" s="44"/>
      <c r="J21" s="45"/>
      <c r="K21" s="45"/>
      <c r="L21" s="46" t="str">
        <f>IF($B21&gt;0,VLOOKUP($B21,協会登録!$A$10:$AG$116,6),"")</f>
        <v/>
      </c>
      <c r="M21" s="11"/>
      <c r="N21" s="12" t="str">
        <f>IF(B21&gt;0,VLOOKUP($B$21,協会登録!$A$10:$AG$116,10),"")</f>
        <v/>
      </c>
    </row>
    <row r="22" spans="1:14" ht="16.5" customHeight="1" thickBot="1" x14ac:dyDescent="0.3">
      <c r="A22" s="27" t="str">
        <f>協会登録!A16&amp;" "&amp;協会登録!B16&amp;協会登録!C16</f>
        <v xml:space="preserve">7 </v>
      </c>
      <c r="B22" s="58"/>
      <c r="D22" s="43">
        <v>7</v>
      </c>
      <c r="E22" s="50" t="str">
        <f>IF(B22&gt;0,VLOOKUP($B22,協会登録!$A$10:$AG$116,2),"")</f>
        <v/>
      </c>
      <c r="F22" s="51" t="str">
        <f>IF(B22&gt;0,VLOOKUP($B22,協会登録!$A$10:$AG$116,3),"")</f>
        <v/>
      </c>
      <c r="G22" s="93" t="str">
        <f>IF(B22&gt;0,VLOOKUP($B22,協会登録!$A$10:$AG$116,4)&amp;" "&amp;VLOOKUP($B22,協会登録!$A$10:$AG$116,5),"")</f>
        <v/>
      </c>
      <c r="H22" s="94"/>
      <c r="I22" s="44"/>
      <c r="J22" s="45"/>
      <c r="K22" s="45"/>
      <c r="L22" s="46" t="str">
        <f>IF($B22&gt;0,VLOOKUP($B22,協会登録!$A$10:$AG$116,6),"")</f>
        <v/>
      </c>
      <c r="M22" s="11"/>
      <c r="N22" s="12" t="str">
        <f>IF(B22&gt;0,VLOOKUP($B$22,協会登録!$A$10:$AG$116,10),"")</f>
        <v/>
      </c>
    </row>
    <row r="23" spans="1:14" ht="16.5" customHeight="1" thickBot="1" x14ac:dyDescent="0.3">
      <c r="A23" s="27" t="str">
        <f>協会登録!A17&amp;" "&amp;協会登録!B17&amp;協会登録!C17</f>
        <v xml:space="preserve">8 </v>
      </c>
      <c r="B23" s="58"/>
      <c r="D23" s="43">
        <v>8</v>
      </c>
      <c r="E23" s="50" t="str">
        <f>IF(B23&gt;0,VLOOKUP($B23,協会登録!$A$10:$AG$116,2),"")</f>
        <v/>
      </c>
      <c r="F23" s="51" t="str">
        <f>IF(B23&gt;0,VLOOKUP($B23,協会登録!$A$10:$AG$116,3),"")</f>
        <v/>
      </c>
      <c r="G23" s="93" t="str">
        <f>IF(B23&gt;0,VLOOKUP($B23,協会登録!$A$10:$AG$116,4)&amp;" "&amp;VLOOKUP($B23,協会登録!$A$10:$AG$116,5),"")</f>
        <v/>
      </c>
      <c r="H23" s="94"/>
      <c r="I23" s="44"/>
      <c r="J23" s="45"/>
      <c r="K23" s="45"/>
      <c r="L23" s="46" t="str">
        <f>IF($B23&gt;0,VLOOKUP($B23,協会登録!$A$10:$AG$116,6),"")</f>
        <v/>
      </c>
      <c r="M23" s="11"/>
      <c r="N23" s="12" t="str">
        <f>IF(B23&gt;0,VLOOKUP($B$23,協会登録!$A$10:$AG$116,10),"")</f>
        <v/>
      </c>
    </row>
    <row r="24" spans="1:14" ht="16.5" customHeight="1" thickBot="1" x14ac:dyDescent="0.3">
      <c r="A24" s="27" t="str">
        <f>協会登録!A18&amp;" "&amp;協会登録!B18&amp;協会登録!C18</f>
        <v xml:space="preserve">9 </v>
      </c>
      <c r="B24" s="58"/>
      <c r="D24" s="43">
        <v>9</v>
      </c>
      <c r="E24" s="50" t="str">
        <f>IF(B24&gt;0,VLOOKUP($B24,協会登録!$A$10:$AG$116,2),"")</f>
        <v/>
      </c>
      <c r="F24" s="51" t="str">
        <f>IF(B24&gt;0,VLOOKUP($B24,協会登録!$A$10:$AG$116,3),"")</f>
        <v/>
      </c>
      <c r="G24" s="93" t="str">
        <f>IF(B24&gt;0,VLOOKUP($B24,協会登録!$A$10:$AG$116,4)&amp;" "&amp;VLOOKUP($B24,協会登録!$A$10:$AG$116,5),"")</f>
        <v/>
      </c>
      <c r="H24" s="94"/>
      <c r="I24" s="44"/>
      <c r="J24" s="45"/>
      <c r="K24" s="45"/>
      <c r="L24" s="46" t="str">
        <f>IF($B24&gt;0,VLOOKUP($B24,協会登録!$A$10:$AG$116,6),"")</f>
        <v/>
      </c>
      <c r="M24" s="11"/>
      <c r="N24" s="12" t="str">
        <f>IF(B24&gt;0,VLOOKUP($B$24,協会登録!$A$10:$AG$116,10),"")</f>
        <v/>
      </c>
    </row>
    <row r="25" spans="1:14" ht="16.5" customHeight="1" thickBot="1" x14ac:dyDescent="0.3">
      <c r="A25" s="27" t="str">
        <f>協会登録!A19&amp;" "&amp;協会登録!B19&amp;協会登録!C19</f>
        <v xml:space="preserve">10 </v>
      </c>
      <c r="B25" s="58"/>
      <c r="D25" s="43">
        <v>10</v>
      </c>
      <c r="E25" s="50" t="str">
        <f>IF(B25&gt;0,VLOOKUP($B25,協会登録!$A$10:$AG$116,2),"")</f>
        <v/>
      </c>
      <c r="F25" s="51" t="str">
        <f>IF(B25&gt;0,VLOOKUP($B25,協会登録!$A$10:$AG$116,3),"")</f>
        <v/>
      </c>
      <c r="G25" s="93" t="str">
        <f>IF(B25&gt;0,VLOOKUP($B25,協会登録!$A$10:$AG$116,4)&amp;" "&amp;VLOOKUP($B25,協会登録!$A$10:$AG$116,5),"")</f>
        <v/>
      </c>
      <c r="H25" s="94"/>
      <c r="I25" s="44"/>
      <c r="J25" s="45"/>
      <c r="K25" s="45"/>
      <c r="L25" s="46" t="str">
        <f>IF($B25&gt;0,VLOOKUP($B25,協会登録!$A$10:$AG$116,6),"")</f>
        <v/>
      </c>
      <c r="M25" s="11"/>
      <c r="N25" s="12" t="str">
        <f>IF(B25&gt;0,VLOOKUP($B$25,協会登録!$A$10:$AG$116,10),"")</f>
        <v/>
      </c>
    </row>
    <row r="26" spans="1:14" ht="16.5" customHeight="1" thickBot="1" x14ac:dyDescent="0.3">
      <c r="A26" s="27" t="str">
        <f>協会登録!A20&amp;" "&amp;協会登録!B20&amp;協会登録!C20</f>
        <v xml:space="preserve">11 </v>
      </c>
      <c r="B26" s="58"/>
      <c r="D26" s="43">
        <v>11</v>
      </c>
      <c r="E26" s="50" t="str">
        <f>IF(B26&gt;0,VLOOKUP($B26,協会登録!$A$10:$AG$116,2),"")</f>
        <v/>
      </c>
      <c r="F26" s="51" t="str">
        <f>IF(B26&gt;0,VLOOKUP($B26,協会登録!$A$10:$AG$116,3),"")</f>
        <v/>
      </c>
      <c r="G26" s="93" t="str">
        <f>IF(B26&gt;0,VLOOKUP($B26,協会登録!$A$10:$AG$116,4)&amp;" "&amp;VLOOKUP($B26,協会登録!$A$10:$AG$116,5),"")</f>
        <v/>
      </c>
      <c r="H26" s="94"/>
      <c r="I26" s="44"/>
      <c r="J26" s="45"/>
      <c r="K26" s="45"/>
      <c r="L26" s="46" t="str">
        <f>IF($B26&gt;0,VLOOKUP($B26,協会登録!$A$10:$AG$116,6),"")</f>
        <v/>
      </c>
      <c r="M26" s="11"/>
      <c r="N26" s="12" t="str">
        <f>IF(B26&gt;0,VLOOKUP($B$26,協会登録!$A$10:$AG$116,10),"")</f>
        <v/>
      </c>
    </row>
    <row r="27" spans="1:14" ht="16.5" customHeight="1" thickBot="1" x14ac:dyDescent="0.3">
      <c r="A27" s="27" t="str">
        <f>協会登録!A21&amp;" "&amp;協会登録!B21&amp;協会登録!C21</f>
        <v xml:space="preserve">12 </v>
      </c>
      <c r="B27" s="58"/>
      <c r="D27" s="43">
        <v>12</v>
      </c>
      <c r="E27" s="50" t="str">
        <f>IF(B27&gt;0,VLOOKUP($B27,協会登録!$A$10:$AG$116,2),"")</f>
        <v/>
      </c>
      <c r="F27" s="51" t="str">
        <f>IF(B27&gt;0,VLOOKUP($B27,協会登録!$A$10:$AG$116,3),"")</f>
        <v/>
      </c>
      <c r="G27" s="93" t="str">
        <f>IF(B27&gt;0,VLOOKUP($B27,協会登録!$A$10:$AG$116,4)&amp;" "&amp;VLOOKUP($B27,協会登録!$A$10:$AG$116,5),"")</f>
        <v/>
      </c>
      <c r="H27" s="94"/>
      <c r="I27" s="44"/>
      <c r="J27" s="45"/>
      <c r="K27" s="45"/>
      <c r="L27" s="46" t="str">
        <f>IF($B27&gt;0,VLOOKUP($B27,協会登録!$A$10:$AG$116,6),"")</f>
        <v/>
      </c>
      <c r="M27" s="11"/>
      <c r="N27" s="12" t="str">
        <f>IF(B27&gt;0,VLOOKUP($B$27,協会登録!$A$10:$AG$116,10),"")</f>
        <v/>
      </c>
    </row>
    <row r="28" spans="1:14" ht="16.5" customHeight="1" thickBot="1" x14ac:dyDescent="0.3">
      <c r="A28" s="27" t="str">
        <f>協会登録!A22&amp;" "&amp;協会登録!B22&amp;協会登録!C22</f>
        <v xml:space="preserve">13 </v>
      </c>
      <c r="B28" s="58"/>
      <c r="D28" s="43">
        <v>13</v>
      </c>
      <c r="E28" s="50" t="str">
        <f>IF(B28&gt;0,VLOOKUP($B28,協会登録!$A$10:$AG$116,2),"")</f>
        <v/>
      </c>
      <c r="F28" s="51" t="str">
        <f>IF(B28&gt;0,VLOOKUP($B28,協会登録!$A$10:$AG$116,3),"")</f>
        <v/>
      </c>
      <c r="G28" s="93" t="str">
        <f>IF(B28&gt;0,VLOOKUP($B28,協会登録!$A$10:$AG$116,4)&amp;" "&amp;VLOOKUP($B28,協会登録!$A$10:$AG$116,5),"")</f>
        <v/>
      </c>
      <c r="H28" s="94"/>
      <c r="I28" s="44"/>
      <c r="J28" s="45"/>
      <c r="K28" s="45"/>
      <c r="L28" s="46" t="str">
        <f>IF($B28&gt;0,VLOOKUP($B28,協会登録!$A$10:$AG$116,6),"")</f>
        <v/>
      </c>
      <c r="M28" s="11"/>
      <c r="N28" s="12" t="str">
        <f>IF(B28&gt;0,VLOOKUP($B$28,協会登録!$A$10:$AG$116,10),"")</f>
        <v/>
      </c>
    </row>
    <row r="29" spans="1:14" ht="16.5" customHeight="1" thickBot="1" x14ac:dyDescent="0.3">
      <c r="A29" s="27" t="str">
        <f>協会登録!A23&amp;" "&amp;協会登録!B23&amp;協会登録!C23</f>
        <v xml:space="preserve">14 </v>
      </c>
      <c r="B29" s="58"/>
      <c r="D29" s="43">
        <v>14</v>
      </c>
      <c r="E29" s="50" t="str">
        <f>IF(B29&gt;0,VLOOKUP($B29,協会登録!$A$10:$AG$116,2),"")</f>
        <v/>
      </c>
      <c r="F29" s="51" t="str">
        <f>IF(B29&gt;0,VLOOKUP($B29,協会登録!$A$10:$AG$116,3),"")</f>
        <v/>
      </c>
      <c r="G29" s="93" t="str">
        <f>IF(B29&gt;0,VLOOKUP($B29,協会登録!$A$10:$AG$116,4)&amp;" "&amp;VLOOKUP($B29,協会登録!$A$10:$AG$116,5),"")</f>
        <v/>
      </c>
      <c r="H29" s="94"/>
      <c r="I29" s="44"/>
      <c r="J29" s="45"/>
      <c r="K29" s="45"/>
      <c r="L29" s="46" t="str">
        <f>IF($B29&gt;0,VLOOKUP($B29,協会登録!$A$10:$AG$116,6),"")</f>
        <v/>
      </c>
      <c r="M29" s="11"/>
      <c r="N29" s="12" t="str">
        <f>IF(B29&gt;0,VLOOKUP($B$29,協会登録!$A$10:$AG$116,10),"")</f>
        <v/>
      </c>
    </row>
    <row r="30" spans="1:14" ht="16.5" customHeight="1" thickBot="1" x14ac:dyDescent="0.3">
      <c r="A30" s="27" t="str">
        <f>協会登録!A24&amp;" "&amp;協会登録!B24&amp;協会登録!C24</f>
        <v xml:space="preserve">15 </v>
      </c>
      <c r="B30" s="58"/>
      <c r="D30" s="43">
        <v>15</v>
      </c>
      <c r="E30" s="50" t="str">
        <f>IF(B30&gt;0,VLOOKUP($B30,協会登録!$A$10:$AG$116,2),"")</f>
        <v/>
      </c>
      <c r="F30" s="51" t="str">
        <f>IF(B30&gt;0,VLOOKUP($B30,協会登録!$A$10:$AG$116,3),"")</f>
        <v/>
      </c>
      <c r="G30" s="93" t="str">
        <f>IF(B30&gt;0,VLOOKUP($B30,協会登録!$A$10:$AG$116,4)&amp;" "&amp;VLOOKUP($B30,協会登録!$A$10:$AG$116,5),"")</f>
        <v/>
      </c>
      <c r="H30" s="94"/>
      <c r="I30" s="44"/>
      <c r="J30" s="45"/>
      <c r="K30" s="45"/>
      <c r="L30" s="46" t="str">
        <f>IF($B30&gt;0,VLOOKUP($B30,協会登録!$A$10:$AG$116,6),"")</f>
        <v/>
      </c>
      <c r="M30" s="11"/>
      <c r="N30" s="12" t="str">
        <f>IF(B30&gt;0,VLOOKUP($B$30,協会登録!$A$10:$AG$116,10),"")</f>
        <v/>
      </c>
    </row>
    <row r="31" spans="1:14" ht="16.5" customHeight="1" thickBot="1" x14ac:dyDescent="0.3">
      <c r="A31" s="27" t="str">
        <f>協会登録!A25&amp;" "&amp;協会登録!B25&amp;協会登録!C25</f>
        <v xml:space="preserve">16 </v>
      </c>
      <c r="B31" s="58"/>
      <c r="D31" s="43">
        <v>16</v>
      </c>
      <c r="E31" s="50" t="str">
        <f>IF(B31&gt;0,VLOOKUP($B31,協会登録!$A$10:$AG$116,2),"")</f>
        <v/>
      </c>
      <c r="F31" s="51" t="str">
        <f>IF(B31&gt;0,VLOOKUP($B31,協会登録!$A$10:$AG$116,3),"")</f>
        <v/>
      </c>
      <c r="G31" s="93" t="str">
        <f>IF(B31&gt;0,VLOOKUP($B31,協会登録!$A$10:$AG$116,4)&amp;" "&amp;VLOOKUP($B31,協会登録!$A$10:$AG$116,5),"")</f>
        <v/>
      </c>
      <c r="H31" s="94"/>
      <c r="I31" s="44"/>
      <c r="J31" s="45"/>
      <c r="K31" s="45"/>
      <c r="L31" s="46" t="str">
        <f>IF($B31&gt;0,VLOOKUP($B31,協会登録!$A$10:$AG$116,6),"")</f>
        <v/>
      </c>
      <c r="M31" s="11"/>
      <c r="N31" s="12" t="str">
        <f>IF(B31&gt;0,VLOOKUP($B$30,協会登録!$A$10:$AG$116,10),"")</f>
        <v/>
      </c>
    </row>
    <row r="32" spans="1:14" ht="16.5" customHeight="1" thickBot="1" x14ac:dyDescent="0.3">
      <c r="A32" s="27" t="str">
        <f>協会登録!A26&amp;" "&amp;協会登録!B26&amp;協会登録!C26</f>
        <v xml:space="preserve">17 </v>
      </c>
      <c r="B32" s="58"/>
      <c r="D32" s="43">
        <v>17</v>
      </c>
      <c r="E32" s="50" t="str">
        <f>IF(B32&gt;0,VLOOKUP($B32,協会登録!$A$10:$AG$116,2),"")</f>
        <v/>
      </c>
      <c r="F32" s="51" t="str">
        <f>IF(B32&gt;0,VLOOKUP($B32,協会登録!$A$10:$AG$116,3),"")</f>
        <v/>
      </c>
      <c r="G32" s="93" t="str">
        <f>IF(B32&gt;0,VLOOKUP($B32,協会登録!$A$10:$AG$116,4)&amp;" "&amp;VLOOKUP($B32,協会登録!$A$10:$AG$116,5),"")</f>
        <v/>
      </c>
      <c r="H32" s="94"/>
      <c r="I32" s="44"/>
      <c r="J32" s="45"/>
      <c r="K32" s="45"/>
      <c r="L32" s="46" t="str">
        <f>IF($B32&gt;0,VLOOKUP($B32,協会登録!$A$10:$AG$116,6),"")</f>
        <v/>
      </c>
      <c r="M32" s="11"/>
      <c r="N32" s="12" t="str">
        <f>IF(B32&gt;0,VLOOKUP($B$30,協会登録!$A$10:$AG$116,10),"")</f>
        <v/>
      </c>
    </row>
    <row r="33" spans="1:14" ht="16.5" customHeight="1" thickBot="1" x14ac:dyDescent="0.3">
      <c r="A33" s="27" t="str">
        <f>協会登録!A27&amp;" "&amp;協会登録!B27&amp;協会登録!C27</f>
        <v xml:space="preserve">18 </v>
      </c>
      <c r="B33" s="58"/>
      <c r="D33" s="43">
        <v>18</v>
      </c>
      <c r="E33" s="50" t="str">
        <f>IF(B33&gt;0,VLOOKUP($B33,協会登録!$A$10:$AG$116,2),"")</f>
        <v/>
      </c>
      <c r="F33" s="51" t="str">
        <f>IF(B33&gt;0,VLOOKUP($B33,協会登録!$A$10:$AG$116,3),"")</f>
        <v/>
      </c>
      <c r="G33" s="93" t="str">
        <f>IF(B33&gt;0,VLOOKUP($B33,協会登録!$A$10:$AG$116,4)&amp;" "&amp;VLOOKUP($B33,協会登録!$A$10:$AG$116,5),"")</f>
        <v/>
      </c>
      <c r="H33" s="94"/>
      <c r="I33" s="44"/>
      <c r="J33" s="45"/>
      <c r="K33" s="45"/>
      <c r="L33" s="46" t="str">
        <f>IF($B33&gt;0,VLOOKUP($B33,協会登録!$A$10:$AG$116,6),"")</f>
        <v/>
      </c>
      <c r="M33" s="11"/>
      <c r="N33" s="12" t="str">
        <f>IF(B33&gt;0,VLOOKUP($B$30,協会登録!$A$10:$AG$116,10),"")</f>
        <v/>
      </c>
    </row>
    <row r="34" spans="1:14" ht="16.5" customHeight="1" thickBot="1" x14ac:dyDescent="0.3">
      <c r="A34" s="27" t="str">
        <f>協会登録!A28&amp;" "&amp;協会登録!B28&amp;協会登録!C28</f>
        <v xml:space="preserve">19 </v>
      </c>
      <c r="B34" s="58"/>
      <c r="D34" s="43">
        <v>19</v>
      </c>
      <c r="E34" s="50" t="str">
        <f>IF(B34&gt;0,VLOOKUP($B34,協会登録!$A$10:$AG$116,2),"")</f>
        <v/>
      </c>
      <c r="F34" s="51" t="str">
        <f>IF(B34&gt;0,VLOOKUP($B34,協会登録!$A$10:$AG$116,3),"")</f>
        <v/>
      </c>
      <c r="G34" s="93" t="str">
        <f>IF(B34&gt;0,VLOOKUP($B34,協会登録!$A$10:$AG$116,4)&amp;" "&amp;VLOOKUP($B34,協会登録!$A$10:$AG$116,5),"")</f>
        <v/>
      </c>
      <c r="H34" s="94"/>
      <c r="I34" s="44"/>
      <c r="J34" s="45"/>
      <c r="K34" s="45"/>
      <c r="L34" s="46" t="str">
        <f>IF($B34&gt;0,VLOOKUP($B34,協会登録!$A$10:$AG$116,6),"")</f>
        <v/>
      </c>
      <c r="M34" s="11"/>
      <c r="N34" s="12" t="str">
        <f>IF(B34&gt;0,VLOOKUP($B$30,協会登録!$A$10:$AG$116,10),"")</f>
        <v/>
      </c>
    </row>
    <row r="35" spans="1:14" ht="16.5" customHeight="1" thickBot="1" x14ac:dyDescent="0.3">
      <c r="A35" s="27" t="str">
        <f>協会登録!A29&amp;" "&amp;協会登録!B29&amp;協会登録!C29</f>
        <v xml:space="preserve">20 </v>
      </c>
      <c r="B35" s="58"/>
      <c r="D35" s="43">
        <v>20</v>
      </c>
      <c r="E35" s="50" t="str">
        <f>IF(B35&gt;0,VLOOKUP($B35,協会登録!$A$10:$AG$116,2),"")</f>
        <v/>
      </c>
      <c r="F35" s="51" t="str">
        <f>IF(B35&gt;0,VLOOKUP($B35,協会登録!$A$10:$AG$116,3),"")</f>
        <v/>
      </c>
      <c r="G35" s="93" t="str">
        <f>IF(B35&gt;0,VLOOKUP($B35,協会登録!$A$10:$AG$116,4)&amp;" "&amp;VLOOKUP($B35,協会登録!$A$10:$AG$116,5),"")</f>
        <v/>
      </c>
      <c r="H35" s="94"/>
      <c r="I35" s="44"/>
      <c r="J35" s="45"/>
      <c r="K35" s="45"/>
      <c r="L35" s="46" t="str">
        <f>IF($B35&gt;0,VLOOKUP($B35,協会登録!$A$10:$AG$116,6),"")</f>
        <v/>
      </c>
      <c r="M35" s="11"/>
      <c r="N35" s="12" t="str">
        <f>IF(B35&gt;0,VLOOKUP($B$30,協会登録!$A$10:$AG$116,10),"")</f>
        <v/>
      </c>
    </row>
    <row r="36" spans="1:14" ht="16.5" customHeight="1" thickBot="1" x14ac:dyDescent="0.3">
      <c r="A36" s="27" t="str">
        <f>協会登録!A30&amp;" "&amp;協会登録!B30&amp;協会登録!C30</f>
        <v xml:space="preserve">21 </v>
      </c>
      <c r="B36" s="58"/>
      <c r="D36" s="43">
        <v>21</v>
      </c>
      <c r="E36" s="50" t="str">
        <f>IF(B36&gt;0,VLOOKUP($B36,協会登録!$A$10:$AG$116,2),"")</f>
        <v/>
      </c>
      <c r="F36" s="51" t="str">
        <f>IF(B36&gt;0,VLOOKUP($B36,協会登録!$A$10:$AG$116,3),"")</f>
        <v/>
      </c>
      <c r="G36" s="93" t="str">
        <f>IF(B36&gt;0,VLOOKUP($B36,協会登録!$A$10:$AG$116,4)&amp;" "&amp;VLOOKUP($B36,協会登録!$A$10:$AG$116,5),"")</f>
        <v/>
      </c>
      <c r="H36" s="94"/>
      <c r="I36" s="44"/>
      <c r="J36" s="45"/>
      <c r="K36" s="45"/>
      <c r="L36" s="46" t="str">
        <f>IF($B36&gt;0,VLOOKUP($B36,協会登録!$A$10:$AG$116,6),"")</f>
        <v/>
      </c>
      <c r="M36" s="11"/>
      <c r="N36" s="12" t="str">
        <f>IF(B36&gt;0,VLOOKUP($B$30,協会登録!$A$10:$AG$116,10),"")</f>
        <v/>
      </c>
    </row>
    <row r="37" spans="1:14" ht="16.5" customHeight="1" thickBot="1" x14ac:dyDescent="0.3">
      <c r="A37" s="27" t="str">
        <f>協会登録!A31&amp;" "&amp;協会登録!B31&amp;協会登録!C31</f>
        <v xml:space="preserve">22 </v>
      </c>
      <c r="B37" s="58"/>
      <c r="D37" s="43">
        <v>22</v>
      </c>
      <c r="E37" s="50" t="str">
        <f>IF(B37&gt;0,VLOOKUP($B37,協会登録!$A$10:$AG$116,2),"")</f>
        <v/>
      </c>
      <c r="F37" s="51" t="str">
        <f>IF(B37&gt;0,VLOOKUP($B37,協会登録!$A$10:$AG$116,3),"")</f>
        <v/>
      </c>
      <c r="G37" s="93" t="str">
        <f>IF(B37&gt;0,VLOOKUP($B37,協会登録!$A$10:$AG$116,4)&amp;" "&amp;VLOOKUP($B37,協会登録!$A$10:$AG$116,5),"")</f>
        <v/>
      </c>
      <c r="H37" s="94"/>
      <c r="I37" s="44"/>
      <c r="J37" s="45"/>
      <c r="K37" s="45"/>
      <c r="L37" s="46" t="str">
        <f>IF($B37&gt;0,VLOOKUP($B37,協会登録!$A$10:$AG$116,6),"")</f>
        <v/>
      </c>
      <c r="M37" s="11"/>
      <c r="N37" s="12" t="str">
        <f>IF(B37&gt;0,VLOOKUP($B$30,協会登録!$A$10:$AG$116,10),"")</f>
        <v/>
      </c>
    </row>
    <row r="38" spans="1:14" ht="16.5" customHeight="1" thickBot="1" x14ac:dyDescent="0.3">
      <c r="A38" s="27" t="str">
        <f>協会登録!A32&amp;" "&amp;協会登録!B32&amp;協会登録!C32</f>
        <v xml:space="preserve">23 </v>
      </c>
      <c r="B38" s="58"/>
      <c r="D38" s="43">
        <v>23</v>
      </c>
      <c r="E38" s="50" t="str">
        <f>IF(B38&gt;0,VLOOKUP($B38,協会登録!$A$10:$AG$116,2),"")</f>
        <v/>
      </c>
      <c r="F38" s="51" t="str">
        <f>IF(B38&gt;0,VLOOKUP($B38,協会登録!$A$10:$AG$116,3),"")</f>
        <v/>
      </c>
      <c r="G38" s="93" t="str">
        <f>IF(B38&gt;0,VLOOKUP($B38,協会登録!$A$10:$AG$116,4)&amp;" "&amp;VLOOKUP($B38,協会登録!$A$10:$AG$116,5),"")</f>
        <v/>
      </c>
      <c r="H38" s="94"/>
      <c r="I38" s="44"/>
      <c r="J38" s="45"/>
      <c r="K38" s="45"/>
      <c r="L38" s="46" t="str">
        <f>IF($B38&gt;0,VLOOKUP($B38,協会登録!$A$10:$AG$116,6),"")</f>
        <v/>
      </c>
      <c r="M38" s="11"/>
      <c r="N38" s="12" t="str">
        <f>IF(B38&gt;0,VLOOKUP($B$30,協会登録!$A$10:$AG$116,10),"")</f>
        <v/>
      </c>
    </row>
    <row r="39" spans="1:14" ht="16.5" customHeight="1" thickBot="1" x14ac:dyDescent="0.3">
      <c r="A39" s="27" t="str">
        <f>協会登録!A33&amp;" "&amp;協会登録!B33&amp;協会登録!C33</f>
        <v xml:space="preserve">24 </v>
      </c>
      <c r="B39" s="58"/>
      <c r="D39" s="43">
        <v>24</v>
      </c>
      <c r="E39" s="50" t="str">
        <f>IF(B39&gt;0,VLOOKUP($B39,協会登録!$A$10:$AG$116,2),"")</f>
        <v/>
      </c>
      <c r="F39" s="51" t="str">
        <f>IF(B39&gt;0,VLOOKUP($B39,協会登録!$A$10:$AG$116,3),"")</f>
        <v/>
      </c>
      <c r="G39" s="93" t="str">
        <f>IF(B39&gt;0,VLOOKUP($B39,協会登録!$A$10:$AG$116,4)&amp;" "&amp;VLOOKUP($B39,協会登録!$A$10:$AG$116,5),"")</f>
        <v/>
      </c>
      <c r="H39" s="94"/>
      <c r="I39" s="44"/>
      <c r="J39" s="45"/>
      <c r="K39" s="45"/>
      <c r="L39" s="46" t="str">
        <f>IF($B39&gt;0,VLOOKUP($B39,協会登録!$A$10:$AG$116,6),"")</f>
        <v/>
      </c>
      <c r="M39" s="11"/>
      <c r="N39" s="12" t="str">
        <f>IF(B39&gt;0,VLOOKUP($B$30,協会登録!$A$10:$AG$116,10),"")</f>
        <v/>
      </c>
    </row>
    <row r="40" spans="1:14" ht="16.5" customHeight="1" x14ac:dyDescent="0.25">
      <c r="A40" s="27" t="str">
        <f>協会登録!A34&amp;" "&amp;協会登録!B34&amp;協会登録!C34</f>
        <v xml:space="preserve">25 </v>
      </c>
      <c r="B40" s="27"/>
      <c r="D40" s="26" t="s">
        <v>30</v>
      </c>
      <c r="E40" s="42"/>
      <c r="M40" s="2"/>
      <c r="N40" s="2"/>
    </row>
    <row r="41" spans="1:14" ht="16.5" customHeight="1" x14ac:dyDescent="0.25">
      <c r="A41" s="27" t="str">
        <f>協会登録!A35&amp;" "&amp;協会登録!B35&amp;協会登録!C35</f>
        <v xml:space="preserve">26 </v>
      </c>
      <c r="B41" s="27"/>
      <c r="D41" s="26"/>
      <c r="E41" s="42"/>
      <c r="H41" s="26" t="s">
        <v>16</v>
      </c>
      <c r="M41" s="2"/>
      <c r="N41" s="2"/>
    </row>
    <row r="42" spans="1:14" ht="16.5" customHeight="1" x14ac:dyDescent="0.25">
      <c r="A42" s="27" t="str">
        <f>協会登録!A36&amp;" "&amp;協会登録!B36&amp;協会登録!C36</f>
        <v xml:space="preserve">27 </v>
      </c>
      <c r="B42" s="27"/>
      <c r="D42" s="26"/>
      <c r="E42" s="42"/>
      <c r="M42" s="2"/>
      <c r="N42" s="2"/>
    </row>
    <row r="43" spans="1:14" ht="16.5" customHeight="1" x14ac:dyDescent="0.25">
      <c r="A43" s="27" t="str">
        <f>協会登録!A37&amp;" "&amp;協会登録!B37&amp;協会登録!C37</f>
        <v xml:space="preserve">28 </v>
      </c>
      <c r="B43" s="27"/>
      <c r="D43" s="26" t="s">
        <v>34</v>
      </c>
      <c r="E43" s="42"/>
      <c r="M43" s="2"/>
      <c r="N43" s="2"/>
    </row>
    <row r="44" spans="1:14" ht="16.5" customHeight="1" x14ac:dyDescent="0.25">
      <c r="A44" s="27" t="str">
        <f>協会登録!A38&amp;" "&amp;協会登録!B38&amp;協会登録!C38</f>
        <v xml:space="preserve">29 </v>
      </c>
      <c r="B44" s="27"/>
      <c r="M44" s="2"/>
      <c r="N44" s="2"/>
    </row>
    <row r="45" spans="1:14" ht="16.5" customHeight="1" x14ac:dyDescent="0.25">
      <c r="A45" s="27" t="str">
        <f>協会登録!A39&amp;" "&amp;協会登録!B39&amp;協会登録!C39</f>
        <v xml:space="preserve">30 </v>
      </c>
      <c r="B45" s="27"/>
      <c r="E45" s="47" t="s">
        <v>49</v>
      </c>
      <c r="F45" s="48" t="s">
        <v>52</v>
      </c>
      <c r="G45" s="49"/>
      <c r="H45" s="95"/>
      <c r="I45" s="95"/>
      <c r="J45" s="95"/>
      <c r="M45" s="2"/>
      <c r="N45" s="2"/>
    </row>
    <row r="46" spans="1:14" ht="16.5" customHeight="1" x14ac:dyDescent="0.25">
      <c r="A46" s="27" t="str">
        <f>協会登録!A40&amp;" "&amp;協会登録!B40&amp;協会登録!C40</f>
        <v xml:space="preserve">31 </v>
      </c>
      <c r="B46" s="27"/>
      <c r="F46" s="25" t="s">
        <v>21</v>
      </c>
      <c r="G46" s="99" t="str">
        <f>協会登録!D7&amp;"　"&amp;協会登録!E7</f>
        <v>　</v>
      </c>
      <c r="H46" s="99"/>
      <c r="I46" s="99"/>
      <c r="J46" s="25" t="s">
        <v>22</v>
      </c>
      <c r="M46" s="2"/>
      <c r="N46" s="2"/>
    </row>
    <row r="47" spans="1:14" ht="16.5" customHeight="1" x14ac:dyDescent="0.25">
      <c r="A47" s="27" t="str">
        <f>協会登録!A41&amp;" "&amp;協会登録!B41&amp;協会登録!C41</f>
        <v xml:space="preserve">32 </v>
      </c>
      <c r="B47" s="27"/>
    </row>
    <row r="48" spans="1:14" ht="16.5" customHeight="1" x14ac:dyDescent="0.25">
      <c r="A48" s="27" t="str">
        <f>協会登録!A42&amp;" "&amp;協会登録!B42&amp;協会登録!C42</f>
        <v xml:space="preserve">33 </v>
      </c>
      <c r="B48" s="27"/>
      <c r="D48" s="42"/>
      <c r="M48" s="2"/>
      <c r="N48" s="2"/>
    </row>
    <row r="49" spans="1:14" ht="16.5" customHeight="1" x14ac:dyDescent="0.25">
      <c r="A49" s="27" t="str">
        <f>協会登録!A43&amp;" "&amp;協会登録!B43&amp;協会登録!C43</f>
        <v xml:space="preserve">34 </v>
      </c>
      <c r="B49" s="27"/>
      <c r="M49" s="2"/>
      <c r="N49" s="2"/>
    </row>
    <row r="50" spans="1:14" ht="16.5" customHeight="1" x14ac:dyDescent="0.25">
      <c r="A50" s="27" t="str">
        <f>協会登録!A44&amp;" "&amp;協会登録!B44&amp;協会登録!C44</f>
        <v xml:space="preserve">35 </v>
      </c>
      <c r="B50" s="27"/>
      <c r="M50" s="2"/>
      <c r="N50" s="2"/>
    </row>
    <row r="51" spans="1:14" ht="16.5" customHeight="1" x14ac:dyDescent="0.25">
      <c r="A51" s="27" t="str">
        <f>協会登録!A45&amp;" "&amp;協会登録!B45&amp;協会登録!C45</f>
        <v xml:space="preserve">36 </v>
      </c>
      <c r="B51" s="27"/>
      <c r="M51" s="2"/>
      <c r="N51" s="2"/>
    </row>
    <row r="52" spans="1:14" ht="16.5" customHeight="1" x14ac:dyDescent="0.25">
      <c r="A52" s="27" t="str">
        <f>協会登録!A46&amp;" "&amp;協会登録!B46&amp;協会登録!C46</f>
        <v xml:space="preserve">37 </v>
      </c>
      <c r="B52" s="27"/>
      <c r="M52" s="2"/>
      <c r="N52" s="2"/>
    </row>
    <row r="53" spans="1:14" ht="16.5" customHeight="1" x14ac:dyDescent="0.25">
      <c r="A53" s="27" t="str">
        <f>協会登録!A47&amp;" "&amp;協会登録!B47&amp;協会登録!C47</f>
        <v xml:space="preserve">38 </v>
      </c>
      <c r="B53" s="27"/>
      <c r="M53" s="2"/>
      <c r="N53" s="2"/>
    </row>
    <row r="54" spans="1:14" ht="16.5" customHeight="1" x14ac:dyDescent="0.25">
      <c r="A54" s="27" t="str">
        <f>協会登録!A48&amp;" "&amp;協会登録!B48&amp;協会登録!C48</f>
        <v xml:space="preserve">39 </v>
      </c>
      <c r="B54" s="27"/>
      <c r="M54" s="2"/>
      <c r="N54" s="2"/>
    </row>
    <row r="55" spans="1:14" ht="16.5" customHeight="1" x14ac:dyDescent="0.25">
      <c r="A55" s="27" t="str">
        <f>協会登録!A49&amp;" "&amp;協会登録!B49&amp;協会登録!C49</f>
        <v xml:space="preserve">40 </v>
      </c>
      <c r="B55" s="27"/>
      <c r="M55" s="2"/>
      <c r="N55" s="2"/>
    </row>
    <row r="56" spans="1:14" ht="16.5" customHeight="1" x14ac:dyDescent="0.25">
      <c r="A56" s="27" t="str">
        <f>協会登録!A50&amp;" "&amp;協会登録!B50&amp;協会登録!C50</f>
        <v xml:space="preserve">41 </v>
      </c>
      <c r="B56" s="27"/>
    </row>
    <row r="57" spans="1:14" ht="16.5" customHeight="1" x14ac:dyDescent="0.25">
      <c r="A57" s="27" t="str">
        <f>協会登録!A51&amp;" "&amp;協会登録!B51&amp;協会登録!C51</f>
        <v xml:space="preserve">42 </v>
      </c>
      <c r="B57" s="27"/>
    </row>
    <row r="58" spans="1:14" ht="16.5" customHeight="1" x14ac:dyDescent="0.25">
      <c r="A58" s="27" t="str">
        <f>協会登録!A52&amp;" "&amp;協会登録!B52&amp;協会登録!C52</f>
        <v xml:space="preserve">43 </v>
      </c>
      <c r="B58" s="27"/>
    </row>
    <row r="59" spans="1:14" ht="16.5" customHeight="1" x14ac:dyDescent="0.25">
      <c r="A59" s="27" t="str">
        <f>協会登録!A53&amp;" "&amp;協会登録!B53&amp;協会登録!C53</f>
        <v xml:space="preserve">44 </v>
      </c>
      <c r="B59" s="27"/>
    </row>
    <row r="60" spans="1:14" ht="16.5" customHeight="1" x14ac:dyDescent="0.25">
      <c r="A60" s="27" t="str">
        <f>協会登録!A54&amp;" "&amp;協会登録!B54&amp;協会登録!C54</f>
        <v xml:space="preserve">45 </v>
      </c>
      <c r="B60" s="27"/>
    </row>
    <row r="61" spans="1:14" ht="16.5" customHeight="1" x14ac:dyDescent="0.25">
      <c r="A61" s="27" t="str">
        <f>協会登録!A55&amp;" "&amp;協会登録!B55&amp;協会登録!C55</f>
        <v xml:space="preserve">46 </v>
      </c>
      <c r="B61" s="27"/>
    </row>
    <row r="62" spans="1:14" ht="16.5" customHeight="1" x14ac:dyDescent="0.25">
      <c r="A62" s="27" t="str">
        <f>協会登録!A56&amp;" "&amp;協会登録!B56&amp;協会登録!C56</f>
        <v xml:space="preserve">47 </v>
      </c>
      <c r="B62" s="27"/>
    </row>
    <row r="63" spans="1:14" ht="16.5" customHeight="1" x14ac:dyDescent="0.25">
      <c r="A63" s="27" t="str">
        <f>協会登録!A57&amp;" "&amp;協会登録!B57&amp;協会登録!C57</f>
        <v xml:space="preserve">48 </v>
      </c>
      <c r="B63" s="27"/>
    </row>
    <row r="64" spans="1:14" ht="16.5" customHeight="1" x14ac:dyDescent="0.25">
      <c r="A64" s="27" t="str">
        <f>協会登録!A58&amp;" "&amp;協会登録!B58&amp;協会登録!C58</f>
        <v xml:space="preserve">49 </v>
      </c>
      <c r="B64" s="27"/>
    </row>
    <row r="65" spans="1:2" ht="16.5" customHeight="1" x14ac:dyDescent="0.25">
      <c r="A65" s="27" t="str">
        <f>協会登録!A59&amp;" "&amp;協会登録!B59&amp;協会登録!C59</f>
        <v xml:space="preserve">50 </v>
      </c>
      <c r="B65" s="27"/>
    </row>
    <row r="66" spans="1:2" ht="16.5" customHeight="1" x14ac:dyDescent="0.25">
      <c r="A66" s="27" t="str">
        <f>協会登録!A60&amp;" "&amp;協会登録!B60&amp;協会登録!C60</f>
        <v xml:space="preserve">51 </v>
      </c>
      <c r="B66" s="27"/>
    </row>
    <row r="67" spans="1:2" ht="16.5" customHeight="1" x14ac:dyDescent="0.25">
      <c r="A67" s="27" t="str">
        <f>協会登録!A61&amp;" "&amp;協会登録!B61&amp;協会登録!C61</f>
        <v xml:space="preserve">52 </v>
      </c>
      <c r="B67" s="27"/>
    </row>
    <row r="68" spans="1:2" ht="16.5" customHeight="1" x14ac:dyDescent="0.25">
      <c r="A68" s="27" t="str">
        <f>協会登録!A62&amp;" "&amp;協会登録!B62&amp;協会登録!C62</f>
        <v xml:space="preserve">53 </v>
      </c>
      <c r="B68" s="27"/>
    </row>
    <row r="69" spans="1:2" ht="16.5" customHeight="1" x14ac:dyDescent="0.25">
      <c r="A69" s="27" t="str">
        <f>協会登録!A63&amp;" "&amp;協会登録!B63&amp;協会登録!C63</f>
        <v xml:space="preserve">54 </v>
      </c>
      <c r="B69" s="27"/>
    </row>
    <row r="70" spans="1:2" ht="16.5" customHeight="1" x14ac:dyDescent="0.25">
      <c r="A70" s="27" t="str">
        <f>協会登録!A64&amp;" "&amp;協会登録!B64&amp;協会登録!C64</f>
        <v xml:space="preserve">55 </v>
      </c>
      <c r="B70" s="27"/>
    </row>
    <row r="71" spans="1:2" ht="16.5" customHeight="1" x14ac:dyDescent="0.25">
      <c r="A71" s="27" t="str">
        <f>協会登録!A65&amp;" "&amp;協会登録!B65&amp;協会登録!C65</f>
        <v xml:space="preserve">56 </v>
      </c>
      <c r="B71" s="27"/>
    </row>
    <row r="72" spans="1:2" ht="16.5" customHeight="1" x14ac:dyDescent="0.25">
      <c r="A72" s="27" t="str">
        <f>協会登録!A66&amp;" "&amp;協会登録!B66&amp;協会登録!C66</f>
        <v xml:space="preserve">57 </v>
      </c>
      <c r="B72" s="27"/>
    </row>
    <row r="73" spans="1:2" ht="16.5" customHeight="1" x14ac:dyDescent="0.25">
      <c r="A73" s="27" t="str">
        <f>協会登録!A67&amp;" "&amp;協会登録!B67&amp;協会登録!C67</f>
        <v xml:space="preserve">58 </v>
      </c>
      <c r="B73" s="27"/>
    </row>
    <row r="74" spans="1:2" ht="16.5" customHeight="1" x14ac:dyDescent="0.25">
      <c r="A74" s="27" t="str">
        <f>協会登録!A68&amp;" "&amp;協会登録!B68&amp;協会登録!C68</f>
        <v xml:space="preserve">59 </v>
      </c>
      <c r="B74" s="27"/>
    </row>
    <row r="75" spans="1:2" ht="16.5" customHeight="1" x14ac:dyDescent="0.25">
      <c r="A75" s="27" t="str">
        <f>協会登録!A69&amp;" "&amp;協会登録!B69&amp;協会登録!C69</f>
        <v xml:space="preserve">60 </v>
      </c>
      <c r="B75" s="27"/>
    </row>
    <row r="76" spans="1:2" ht="16.5" customHeight="1" x14ac:dyDescent="0.25">
      <c r="A76" s="27" t="str">
        <f>協会登録!A70&amp;" "&amp;協会登録!B70&amp;協会登録!C70</f>
        <v xml:space="preserve">61 </v>
      </c>
      <c r="B76" s="27"/>
    </row>
    <row r="77" spans="1:2" ht="16.5" customHeight="1" x14ac:dyDescent="0.25">
      <c r="A77" s="27" t="str">
        <f>協会登録!A71&amp;" "&amp;協会登録!B71&amp;協会登録!C71</f>
        <v xml:space="preserve">62 </v>
      </c>
      <c r="B77" s="27"/>
    </row>
    <row r="78" spans="1:2" ht="16.5" customHeight="1" x14ac:dyDescent="0.25">
      <c r="A78" s="27" t="str">
        <f>協会登録!A72&amp;" "&amp;協会登録!B72&amp;協会登録!C72</f>
        <v xml:space="preserve">63 </v>
      </c>
      <c r="B78" s="27"/>
    </row>
    <row r="79" spans="1:2" ht="16.5" customHeight="1" x14ac:dyDescent="0.25">
      <c r="A79" s="27" t="str">
        <f>協会登録!A73&amp;" "&amp;協会登録!B73&amp;協会登録!C73</f>
        <v xml:space="preserve">64 </v>
      </c>
      <c r="B79" s="27"/>
    </row>
    <row r="80" spans="1:2" ht="16.5" customHeight="1" x14ac:dyDescent="0.25">
      <c r="A80" s="27" t="str">
        <f>協会登録!A74&amp;" "&amp;協会登録!B74&amp;協会登録!C74</f>
        <v xml:space="preserve">65 </v>
      </c>
      <c r="B80" s="27"/>
    </row>
    <row r="81" spans="1:2" ht="16.5" customHeight="1" x14ac:dyDescent="0.25">
      <c r="A81" s="27" t="str">
        <f>協会登録!A75&amp;" "&amp;協会登録!B75&amp;協会登録!C75</f>
        <v xml:space="preserve">66 </v>
      </c>
      <c r="B81" s="27"/>
    </row>
    <row r="82" spans="1:2" ht="16.5" customHeight="1" x14ac:dyDescent="0.25">
      <c r="A82" s="27" t="str">
        <f>協会登録!A76&amp;" "&amp;協会登録!B76&amp;協会登録!C76</f>
        <v xml:space="preserve">67 </v>
      </c>
      <c r="B82" s="27"/>
    </row>
    <row r="83" spans="1:2" ht="16.5" customHeight="1" x14ac:dyDescent="0.25">
      <c r="A83" s="27" t="str">
        <f>協会登録!A77&amp;" "&amp;協会登録!B77&amp;協会登録!C77</f>
        <v xml:space="preserve">68 </v>
      </c>
      <c r="B83" s="27"/>
    </row>
    <row r="84" spans="1:2" ht="16.5" customHeight="1" x14ac:dyDescent="0.25">
      <c r="A84" s="27" t="str">
        <f>協会登録!A78&amp;" "&amp;協会登録!B78&amp;協会登録!C78</f>
        <v xml:space="preserve">69 </v>
      </c>
      <c r="B84" s="27"/>
    </row>
    <row r="85" spans="1:2" ht="16.5" customHeight="1" x14ac:dyDescent="0.25">
      <c r="A85" s="27" t="str">
        <f>協会登録!A79&amp;" "&amp;協会登録!B79&amp;協会登録!C79</f>
        <v xml:space="preserve">70 </v>
      </c>
      <c r="B85" s="27"/>
    </row>
    <row r="86" spans="1:2" ht="16.5" customHeight="1" x14ac:dyDescent="0.25">
      <c r="A86" s="27" t="str">
        <f>協会登録!A80&amp;" "&amp;協会登録!B80&amp;協会登録!C80</f>
        <v xml:space="preserve">71 </v>
      </c>
      <c r="B86" s="27"/>
    </row>
    <row r="87" spans="1:2" ht="16.5" customHeight="1" x14ac:dyDescent="0.25">
      <c r="A87" s="27" t="str">
        <f>協会登録!A81&amp;" "&amp;協会登録!B81&amp;協会登録!C81</f>
        <v xml:space="preserve">72 </v>
      </c>
      <c r="B87" s="27"/>
    </row>
    <row r="88" spans="1:2" ht="16.5" customHeight="1" x14ac:dyDescent="0.25">
      <c r="A88" s="27" t="str">
        <f>協会登録!A82&amp;" "&amp;協会登録!B82&amp;協会登録!C82</f>
        <v xml:space="preserve">73 </v>
      </c>
      <c r="B88" s="27"/>
    </row>
    <row r="89" spans="1:2" ht="16.5" customHeight="1" x14ac:dyDescent="0.25">
      <c r="A89" s="27" t="str">
        <f>協会登録!A83&amp;" "&amp;協会登録!B83&amp;協会登録!C83</f>
        <v xml:space="preserve">74 </v>
      </c>
      <c r="B89" s="27"/>
    </row>
    <row r="90" spans="1:2" ht="16.5" customHeight="1" x14ac:dyDescent="0.25">
      <c r="A90" s="27" t="str">
        <f>協会登録!A84&amp;" "&amp;協会登録!B84&amp;協会登録!C84</f>
        <v xml:space="preserve">75 </v>
      </c>
      <c r="B90" s="27"/>
    </row>
    <row r="91" spans="1:2" ht="16.5" customHeight="1" x14ac:dyDescent="0.25">
      <c r="A91" s="27" t="str">
        <f>協会登録!A85&amp;" "&amp;協会登録!B85&amp;協会登録!C85</f>
        <v xml:space="preserve">76 </v>
      </c>
      <c r="B91" s="27"/>
    </row>
    <row r="92" spans="1:2" ht="16.5" customHeight="1" x14ac:dyDescent="0.25">
      <c r="A92" s="27" t="str">
        <f>協会登録!A86&amp;" "&amp;協会登録!B86&amp;協会登録!C86</f>
        <v xml:space="preserve">77 </v>
      </c>
      <c r="B92" s="27"/>
    </row>
    <row r="93" spans="1:2" ht="16.5" customHeight="1" x14ac:dyDescent="0.25">
      <c r="A93" s="27" t="str">
        <f>協会登録!A87&amp;" "&amp;協会登録!B87&amp;協会登録!C87</f>
        <v xml:space="preserve">78 </v>
      </c>
      <c r="B93" s="27"/>
    </row>
    <row r="94" spans="1:2" ht="16.5" customHeight="1" x14ac:dyDescent="0.25">
      <c r="A94" s="27" t="str">
        <f>協会登録!A88&amp;" "&amp;協会登録!B88&amp;協会登録!C88</f>
        <v xml:space="preserve">79 </v>
      </c>
      <c r="B94" s="27"/>
    </row>
    <row r="95" spans="1:2" ht="16.5" customHeight="1" x14ac:dyDescent="0.25">
      <c r="A95" s="27" t="str">
        <f>協会登録!A89&amp;" "&amp;協会登録!B89&amp;協会登録!C89</f>
        <v xml:space="preserve">80 </v>
      </c>
      <c r="B95" s="27"/>
    </row>
    <row r="96" spans="1:2" ht="16.5" customHeight="1" x14ac:dyDescent="0.25">
      <c r="A96" s="27" t="str">
        <f>協会登録!A90&amp;" "&amp;協会登録!B90&amp;協会登録!C90</f>
        <v xml:space="preserve">81 </v>
      </c>
      <c r="B96" s="27"/>
    </row>
    <row r="97" spans="1:2" ht="16.5" customHeight="1" x14ac:dyDescent="0.25">
      <c r="A97" s="27" t="str">
        <f>協会登録!A91&amp;" "&amp;協会登録!B91&amp;協会登録!C91</f>
        <v xml:space="preserve">82 </v>
      </c>
      <c r="B97" s="27"/>
    </row>
    <row r="98" spans="1:2" ht="16.5" customHeight="1" x14ac:dyDescent="0.25">
      <c r="A98" s="27" t="str">
        <f>協会登録!A92&amp;" "&amp;協会登録!B92&amp;協会登録!C92</f>
        <v xml:space="preserve">83 </v>
      </c>
      <c r="B98" s="27"/>
    </row>
    <row r="99" spans="1:2" ht="16.5" customHeight="1" x14ac:dyDescent="0.25">
      <c r="A99" s="27" t="str">
        <f>協会登録!A93&amp;" "&amp;協会登録!B93&amp;協会登録!C93</f>
        <v xml:space="preserve">84 </v>
      </c>
      <c r="B99" s="27"/>
    </row>
    <row r="100" spans="1:2" ht="16.5" customHeight="1" x14ac:dyDescent="0.25">
      <c r="A100" s="27" t="str">
        <f>協会登録!A94&amp;" "&amp;協会登録!B94&amp;協会登録!C94</f>
        <v xml:space="preserve">85 </v>
      </c>
      <c r="B100" s="27"/>
    </row>
    <row r="101" spans="1:2" ht="16.5" customHeight="1" x14ac:dyDescent="0.25">
      <c r="A101" s="27" t="str">
        <f>協会登録!A95&amp;" "&amp;協会登録!B95&amp;協会登録!C95</f>
        <v xml:space="preserve">86 </v>
      </c>
      <c r="B101" s="27"/>
    </row>
    <row r="102" spans="1:2" ht="16.5" customHeight="1" x14ac:dyDescent="0.25">
      <c r="A102" s="27" t="str">
        <f>協会登録!A96&amp;" "&amp;協会登録!B96&amp;協会登録!C96</f>
        <v xml:space="preserve">87 </v>
      </c>
      <c r="B102" s="27"/>
    </row>
    <row r="103" spans="1:2" ht="16.5" customHeight="1" x14ac:dyDescent="0.25">
      <c r="A103" s="27" t="str">
        <f>協会登録!A97&amp;" "&amp;協会登録!B97&amp;協会登録!C97</f>
        <v xml:space="preserve">88 </v>
      </c>
      <c r="B103" s="27"/>
    </row>
    <row r="104" spans="1:2" ht="16.5" customHeight="1" x14ac:dyDescent="0.25">
      <c r="A104" s="27" t="str">
        <f>協会登録!A98&amp;" "&amp;協会登録!B98&amp;協会登録!C98</f>
        <v xml:space="preserve">89 </v>
      </c>
      <c r="B104" s="27"/>
    </row>
    <row r="105" spans="1:2" ht="16.5" customHeight="1" x14ac:dyDescent="0.25">
      <c r="A105" s="27" t="str">
        <f>協会登録!A99&amp;" "&amp;協会登録!B99&amp;協会登録!C99</f>
        <v xml:space="preserve">90 </v>
      </c>
      <c r="B105" s="27"/>
    </row>
    <row r="106" spans="1:2" ht="16.5" customHeight="1" x14ac:dyDescent="0.25">
      <c r="A106" s="27" t="str">
        <f>協会登録!A100&amp;" "&amp;協会登録!B100&amp;協会登録!C100</f>
        <v xml:space="preserve">91 </v>
      </c>
      <c r="B106" s="27"/>
    </row>
    <row r="107" spans="1:2" ht="16.5" customHeight="1" x14ac:dyDescent="0.25">
      <c r="A107" s="27" t="str">
        <f>協会登録!A101&amp;" "&amp;協会登録!B101&amp;協会登録!C101</f>
        <v xml:space="preserve">92 </v>
      </c>
      <c r="B107" s="27"/>
    </row>
    <row r="108" spans="1:2" ht="16.5" customHeight="1" x14ac:dyDescent="0.25">
      <c r="A108" s="27" t="str">
        <f>協会登録!A102&amp;" "&amp;協会登録!B102&amp;協会登録!C102</f>
        <v xml:space="preserve">93 </v>
      </c>
      <c r="B108" s="27"/>
    </row>
    <row r="109" spans="1:2" ht="16.5" customHeight="1" x14ac:dyDescent="0.25">
      <c r="A109" s="27" t="str">
        <f>協会登録!A103&amp;" "&amp;協会登録!B103&amp;協会登録!C103</f>
        <v xml:space="preserve">94 </v>
      </c>
      <c r="B109" s="27"/>
    </row>
    <row r="110" spans="1:2" ht="16.5" customHeight="1" x14ac:dyDescent="0.25">
      <c r="A110" s="27" t="str">
        <f>協会登録!A104&amp;" "&amp;協会登録!B104&amp;協会登録!C104</f>
        <v xml:space="preserve">95 </v>
      </c>
      <c r="B110" s="27"/>
    </row>
    <row r="111" spans="1:2" ht="16.5" customHeight="1" x14ac:dyDescent="0.25">
      <c r="A111" s="27" t="str">
        <f>協会登録!A105&amp;" "&amp;協会登録!B105&amp;協会登録!C105</f>
        <v xml:space="preserve">96 </v>
      </c>
      <c r="B111" s="27"/>
    </row>
    <row r="112" spans="1:2" ht="16.5" customHeight="1" x14ac:dyDescent="0.25">
      <c r="A112" s="27" t="str">
        <f>協会登録!A106&amp;" "&amp;協会登録!B106&amp;協会登録!C106</f>
        <v xml:space="preserve">97 </v>
      </c>
      <c r="B112" s="27"/>
    </row>
    <row r="113" spans="1:2" ht="16.5" customHeight="1" x14ac:dyDescent="0.25">
      <c r="A113" s="27" t="str">
        <f>協会登録!A107&amp;" "&amp;協会登録!B107&amp;協会登録!C107</f>
        <v xml:space="preserve">98 </v>
      </c>
      <c r="B113" s="27"/>
    </row>
    <row r="114" spans="1:2" ht="16.5" customHeight="1" x14ac:dyDescent="0.25">
      <c r="A114" s="27" t="str">
        <f>協会登録!A108&amp;" "&amp;協会登録!B108&amp;協会登録!C108</f>
        <v xml:space="preserve">99 </v>
      </c>
      <c r="B114" s="27"/>
    </row>
    <row r="115" spans="1:2" ht="16.5" customHeight="1" x14ac:dyDescent="0.25">
      <c r="A115" s="27" t="str">
        <f>協会登録!A109&amp;" "&amp;協会登録!B109&amp;協会登録!C109</f>
        <v xml:space="preserve">100 </v>
      </c>
      <c r="B115" s="27"/>
    </row>
  </sheetData>
  <sheetProtection algorithmName="SHA-512" hashValue="UAOQmUhUdoaEqyK/TQ5N3rj4Zm4zjRzBIvUYEZxW4PcwRba/5F9p2nQ0LQegdlsNXiqozF5AbovL8aOmEbdtYA==" saltValue="DX/txfz6uIRlnv2cJHMkpA==" spinCount="100000" sheet="1" objects="1" scenarios="1"/>
  <mergeCells count="39">
    <mergeCell ref="D1:L1"/>
    <mergeCell ref="G21:H21"/>
    <mergeCell ref="F6:H6"/>
    <mergeCell ref="G17:H17"/>
    <mergeCell ref="G18:H18"/>
    <mergeCell ref="G19:H19"/>
    <mergeCell ref="G20:H20"/>
    <mergeCell ref="F13:G13"/>
    <mergeCell ref="F10:G10"/>
    <mergeCell ref="F5:G5"/>
    <mergeCell ref="D3:E3"/>
    <mergeCell ref="G15:H15"/>
    <mergeCell ref="G16:H16"/>
    <mergeCell ref="E15:F15"/>
    <mergeCell ref="F7:G7"/>
    <mergeCell ref="F8:G8"/>
    <mergeCell ref="F9:G9"/>
    <mergeCell ref="F11:G11"/>
    <mergeCell ref="F12:G12"/>
    <mergeCell ref="G46:I46"/>
    <mergeCell ref="G26:H26"/>
    <mergeCell ref="G27:H27"/>
    <mergeCell ref="G28:H28"/>
    <mergeCell ref="G29:H29"/>
    <mergeCell ref="G30:H30"/>
    <mergeCell ref="G39:H39"/>
    <mergeCell ref="G33:H33"/>
    <mergeCell ref="G34:H34"/>
    <mergeCell ref="G35:H35"/>
    <mergeCell ref="G36:H36"/>
    <mergeCell ref="G37:H37"/>
    <mergeCell ref="G38:H38"/>
    <mergeCell ref="G32:H32"/>
    <mergeCell ref="H45:J45"/>
    <mergeCell ref="G22:H22"/>
    <mergeCell ref="G23:H23"/>
    <mergeCell ref="G24:H24"/>
    <mergeCell ref="G25:H25"/>
    <mergeCell ref="G31:H31"/>
  </mergeCells>
  <phoneticPr fontId="1"/>
  <printOptions horizontalCentered="1"/>
  <pageMargins left="0.78740157480314965" right="0.78740157480314965" top="0.59055118110236227" bottom="0.59055118110236227" header="0.51181102362204722" footer="0.51181102362204722"/>
  <pageSetup paperSize="9" scale="114" fitToWidth="2" orientation="portrait"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46836-7992-4AD5-96D3-F46E550700A7}">
  <dimension ref="A1:N115"/>
  <sheetViews>
    <sheetView showZeros="0" zoomScaleNormal="100" workbookViewId="0">
      <selection activeCell="F35" sqref="F35"/>
    </sheetView>
  </sheetViews>
  <sheetFormatPr defaultColWidth="9.06640625" defaultRowHeight="12.75" x14ac:dyDescent="0.25"/>
  <cols>
    <col min="1" max="1" width="14.796875" style="10" bestFit="1" customWidth="1"/>
    <col min="2" max="2" width="8.46484375" style="10" customWidth="1"/>
    <col min="3" max="3" width="4.06640625" style="10" customWidth="1"/>
    <col min="4" max="4" width="4.265625" style="24" bestFit="1" customWidth="1"/>
    <col min="5" max="8" width="10.9296875" style="24" customWidth="1"/>
    <col min="9" max="9" width="6.9296875" style="24" customWidth="1"/>
    <col min="10" max="11" width="6.9296875" style="24" hidden="1" customWidth="1"/>
    <col min="12" max="12" width="6.9296875" style="24" customWidth="1"/>
    <col min="13" max="13" width="6.9296875" style="10" hidden="1" customWidth="1"/>
    <col min="14" max="14" width="7.73046875" style="10" customWidth="1"/>
    <col min="15" max="16384" width="9.06640625" style="10"/>
  </cols>
  <sheetData>
    <row r="1" spans="1:14" ht="29.25" customHeight="1" x14ac:dyDescent="0.25">
      <c r="C1" s="112" t="s">
        <v>42</v>
      </c>
      <c r="D1" s="112"/>
      <c r="E1" s="112"/>
      <c r="F1" s="112"/>
      <c r="G1" s="112"/>
      <c r="H1" s="112"/>
      <c r="I1" s="112"/>
      <c r="J1" s="112"/>
      <c r="K1" s="112"/>
      <c r="L1" s="112"/>
      <c r="M1" s="112"/>
      <c r="N1" s="112"/>
    </row>
    <row r="2" spans="1:14" ht="13.15" thickBot="1" x14ac:dyDescent="0.3">
      <c r="K2" s="39"/>
      <c r="L2" s="39"/>
      <c r="M2" s="19"/>
      <c r="N2" s="19"/>
    </row>
    <row r="3" spans="1:14" ht="21.4" thickBot="1" x14ac:dyDescent="0.3">
      <c r="D3" s="103" t="str">
        <f>協会登録!C3&amp;"子"</f>
        <v>子</v>
      </c>
      <c r="E3" s="104"/>
    </row>
    <row r="5" spans="1:14" x14ac:dyDescent="0.25">
      <c r="E5" s="24" t="s">
        <v>0</v>
      </c>
      <c r="F5" s="96">
        <f>協会登録!A3</f>
        <v>0</v>
      </c>
      <c r="G5" s="96"/>
      <c r="H5" s="18"/>
    </row>
    <row r="6" spans="1:14" ht="14.25" x14ac:dyDescent="0.25">
      <c r="E6" s="24" t="s">
        <v>12</v>
      </c>
      <c r="F6" s="96">
        <f>協会登録!D3</f>
        <v>0</v>
      </c>
      <c r="G6" s="96"/>
      <c r="H6" s="96"/>
      <c r="J6" s="40"/>
    </row>
    <row r="7" spans="1:14" hidden="1" x14ac:dyDescent="0.25">
      <c r="F7" s="107"/>
      <c r="G7" s="108"/>
      <c r="H7" s="18"/>
    </row>
    <row r="8" spans="1:14" hidden="1" x14ac:dyDescent="0.25">
      <c r="F8" s="107"/>
      <c r="G8" s="108"/>
      <c r="H8" s="18"/>
    </row>
    <row r="9" spans="1:14" x14ac:dyDescent="0.25">
      <c r="E9" s="41"/>
      <c r="F9" s="96"/>
      <c r="G9" s="96"/>
      <c r="H9" s="18"/>
    </row>
    <row r="10" spans="1:14" x14ac:dyDescent="0.25">
      <c r="E10" s="24" t="s">
        <v>13</v>
      </c>
      <c r="F10" s="101" t="str">
        <f>協会登録!B7&amp;"　"&amp;協会登録!C7</f>
        <v>　</v>
      </c>
      <c r="G10" s="102"/>
      <c r="H10" s="18"/>
    </row>
    <row r="11" spans="1:14" x14ac:dyDescent="0.25">
      <c r="E11" s="24" t="s">
        <v>14</v>
      </c>
      <c r="F11" s="97"/>
      <c r="G11" s="98"/>
      <c r="H11" s="18"/>
    </row>
    <row r="12" spans="1:14" x14ac:dyDescent="0.25">
      <c r="E12" s="42" t="s">
        <v>15</v>
      </c>
      <c r="F12" s="97"/>
      <c r="G12" s="98"/>
      <c r="H12" s="18"/>
    </row>
    <row r="13" spans="1:14" hidden="1" x14ac:dyDescent="0.25">
      <c r="F13" s="111"/>
      <c r="G13" s="111"/>
    </row>
    <row r="14" spans="1:14" x14ac:dyDescent="0.25">
      <c r="M14" s="2"/>
      <c r="N14" s="2"/>
    </row>
    <row r="15" spans="1:14" s="4" customFormat="1" ht="22.9" customHeight="1" thickBot="1" x14ac:dyDescent="0.3">
      <c r="A15" s="5" t="s">
        <v>20</v>
      </c>
      <c r="B15" s="57" t="s">
        <v>19</v>
      </c>
      <c r="D15" s="67" t="s">
        <v>25</v>
      </c>
      <c r="E15" s="105" t="s">
        <v>18</v>
      </c>
      <c r="F15" s="106"/>
      <c r="G15" s="105" t="s">
        <v>33</v>
      </c>
      <c r="H15" s="106"/>
      <c r="I15" s="68" t="s">
        <v>17</v>
      </c>
      <c r="J15" s="68" t="s">
        <v>26</v>
      </c>
      <c r="K15" s="68" t="s">
        <v>27</v>
      </c>
      <c r="L15" s="68" t="s">
        <v>11</v>
      </c>
      <c r="M15" s="3"/>
      <c r="N15" s="8"/>
    </row>
    <row r="16" spans="1:14" ht="16.5" customHeight="1" thickBot="1" x14ac:dyDescent="0.3">
      <c r="A16" s="10" t="str">
        <f>協会登録!A10&amp;" "&amp;協会登録!B10&amp;協会登録!C10</f>
        <v xml:space="preserve">1 </v>
      </c>
      <c r="B16" s="16"/>
      <c r="D16" s="43">
        <v>1</v>
      </c>
      <c r="E16" s="50" t="str">
        <f>IF(B16&gt;0,VLOOKUP($B16,協会登録!$A$10:$AG$116,2),"")</f>
        <v/>
      </c>
      <c r="F16" s="51" t="str">
        <f>IF(B16&gt;0,VLOOKUP($B16,協会登録!$A$10:$AG$116,3),"")</f>
        <v/>
      </c>
      <c r="G16" s="93" t="str">
        <f>IF(B16&gt;0,VLOOKUP($B16,協会登録!$A$10:$AG$116,4)&amp;" "&amp;VLOOKUP($B16,協会登録!$A$10:$AG$116,5),"")</f>
        <v/>
      </c>
      <c r="H16" s="94"/>
      <c r="I16" s="45"/>
      <c r="J16" s="45"/>
      <c r="K16" s="45"/>
      <c r="L16" s="46" t="str">
        <f>IF($B16&gt;0,VLOOKUP($B16,協会登録!$A$10:$AG$116,6),"")</f>
        <v/>
      </c>
      <c r="M16" s="11"/>
      <c r="N16" s="12" t="str">
        <f>IF(B16&gt;0,VLOOKUP($B$16,協会登録!$A$10:$AG$116,10),"")</f>
        <v/>
      </c>
    </row>
    <row r="17" spans="1:14" ht="16.5" customHeight="1" thickBot="1" x14ac:dyDescent="0.3">
      <c r="A17" s="10" t="str">
        <f>協会登録!A11&amp;" "&amp;協会登録!B11&amp;協会登録!C11</f>
        <v xml:space="preserve">2 </v>
      </c>
      <c r="B17" s="16"/>
      <c r="D17" s="43">
        <v>2</v>
      </c>
      <c r="E17" s="50" t="str">
        <f>IF(B17&gt;0,VLOOKUP($B17,協会登録!$A$10:$AG$116,2),"")</f>
        <v/>
      </c>
      <c r="F17" s="51" t="str">
        <f>IF(B17&gt;0,VLOOKUP($B17,協会登録!$A$10:$AG$116,3),"")</f>
        <v/>
      </c>
      <c r="G17" s="93" t="str">
        <f>IF(B17&gt;0,VLOOKUP($B17,協会登録!$A$10:$AG$116,4)&amp;" "&amp;VLOOKUP($B17,協会登録!$A$10:$AG$116,5),"")</f>
        <v/>
      </c>
      <c r="H17" s="94"/>
      <c r="I17" s="45"/>
      <c r="J17" s="45"/>
      <c r="K17" s="45"/>
      <c r="L17" s="46" t="str">
        <f>IF($B17&gt;0,VLOOKUP($B17,協会登録!$A$10:$AG$116,6),"")</f>
        <v/>
      </c>
      <c r="M17" s="11"/>
      <c r="N17" s="12" t="str">
        <f>IF(B17&gt;0,VLOOKUP($B$17,協会登録!$A$10:$AG$116,10),"")</f>
        <v/>
      </c>
    </row>
    <row r="18" spans="1:14" ht="16.5" customHeight="1" thickBot="1" x14ac:dyDescent="0.3">
      <c r="A18" s="10" t="str">
        <f>協会登録!A12&amp;" "&amp;協会登録!B12&amp;協会登録!C12</f>
        <v xml:space="preserve">3 </v>
      </c>
      <c r="B18" s="16"/>
      <c r="D18" s="43">
        <v>3</v>
      </c>
      <c r="E18" s="50" t="str">
        <f>IF(B18&gt;0,VLOOKUP($B18,協会登録!$A$10:$AG$116,2),"")</f>
        <v/>
      </c>
      <c r="F18" s="51" t="str">
        <f>IF(B18&gt;0,VLOOKUP($B18,協会登録!$A$10:$AG$116,3),"")</f>
        <v/>
      </c>
      <c r="G18" s="93" t="str">
        <f>IF(B18&gt;0,VLOOKUP($B18,協会登録!$A$10:$AG$116,4)&amp;" "&amp;VLOOKUP($B18,協会登録!$A$10:$AG$116,5),"")</f>
        <v/>
      </c>
      <c r="H18" s="94"/>
      <c r="I18" s="45"/>
      <c r="J18" s="45"/>
      <c r="K18" s="45"/>
      <c r="L18" s="46" t="str">
        <f>IF($B18&gt;0,VLOOKUP($B18,協会登録!$A$10:$AG$116,6),"")</f>
        <v/>
      </c>
      <c r="M18" s="11"/>
      <c r="N18" s="12" t="str">
        <f>IF(B18&gt;0,VLOOKUP($B$18,協会登録!$A$10:$AG$116,10),"")</f>
        <v/>
      </c>
    </row>
    <row r="19" spans="1:14" ht="16.5" customHeight="1" thickBot="1" x14ac:dyDescent="0.3">
      <c r="A19" s="10" t="str">
        <f>協会登録!A13&amp;" "&amp;協会登録!B13&amp;協会登録!C13</f>
        <v xml:space="preserve">4 </v>
      </c>
      <c r="B19" s="16"/>
      <c r="D19" s="43">
        <v>4</v>
      </c>
      <c r="E19" s="50" t="str">
        <f>IF(B19&gt;0,VLOOKUP($B19,協会登録!$A$10:$AG$116,2),"")</f>
        <v/>
      </c>
      <c r="F19" s="51" t="str">
        <f>IF(B19&gt;0,VLOOKUP($B19,協会登録!$A$10:$AG$116,3),"")</f>
        <v/>
      </c>
      <c r="G19" s="93" t="str">
        <f>IF(B19&gt;0,VLOOKUP($B19,協会登録!$A$10:$AG$116,4)&amp;" "&amp;VLOOKUP($B19,協会登録!$A$10:$AG$116,5),"")</f>
        <v/>
      </c>
      <c r="H19" s="94"/>
      <c r="I19" s="45"/>
      <c r="J19" s="45"/>
      <c r="K19" s="45"/>
      <c r="L19" s="46" t="str">
        <f>IF($B19&gt;0,VLOOKUP($B19,協会登録!$A$10:$AG$116,6),"")</f>
        <v/>
      </c>
      <c r="M19" s="11"/>
      <c r="N19" s="12" t="str">
        <f>IF(B19&gt;0,VLOOKUP($B$19,協会登録!$A$10:$AG$116,10),"")</f>
        <v/>
      </c>
    </row>
    <row r="20" spans="1:14" ht="16.5" customHeight="1" thickBot="1" x14ac:dyDescent="0.3">
      <c r="A20" s="10" t="str">
        <f>協会登録!A14&amp;" "&amp;協会登録!B14&amp;協会登録!C14</f>
        <v xml:space="preserve">5 </v>
      </c>
      <c r="B20" s="16"/>
      <c r="D20" s="43">
        <v>5</v>
      </c>
      <c r="E20" s="50" t="str">
        <f>IF(B20&gt;0,VLOOKUP($B20,協会登録!$A$10:$AG$116,2),"")</f>
        <v/>
      </c>
      <c r="F20" s="51" t="str">
        <f>IF(B20&gt;0,VLOOKUP($B20,協会登録!$A$10:$AG$116,3),"")</f>
        <v/>
      </c>
      <c r="G20" s="93" t="str">
        <f>IF(B20&gt;0,VLOOKUP($B20,協会登録!$A$10:$AG$116,4)&amp;" "&amp;VLOOKUP($B20,協会登録!$A$10:$AG$116,5),"")</f>
        <v/>
      </c>
      <c r="H20" s="94"/>
      <c r="I20" s="45"/>
      <c r="J20" s="45"/>
      <c r="K20" s="45"/>
      <c r="L20" s="46" t="str">
        <f>IF($B20&gt;0,VLOOKUP($B20,協会登録!$A$10:$AG$116,6),"")</f>
        <v/>
      </c>
      <c r="M20" s="11"/>
      <c r="N20" s="12" t="str">
        <f>IF(B20&gt;0,VLOOKUP($B$20,協会登録!$A$10:$AG$116,10),"")</f>
        <v/>
      </c>
    </row>
    <row r="21" spans="1:14" ht="16.5" customHeight="1" thickBot="1" x14ac:dyDescent="0.3">
      <c r="A21" s="10" t="str">
        <f>協会登録!A15&amp;" "&amp;協会登録!B15&amp;協会登録!C15</f>
        <v xml:space="preserve">6 </v>
      </c>
      <c r="B21" s="16"/>
      <c r="D21" s="43">
        <v>6</v>
      </c>
      <c r="E21" s="50" t="str">
        <f>IF(B21&gt;0,VLOOKUP($B21,協会登録!$A$10:$AG$116,2),"")</f>
        <v/>
      </c>
      <c r="F21" s="51" t="str">
        <f>IF(B21&gt;0,VLOOKUP($B21,協会登録!$A$10:$AG$116,3),"")</f>
        <v/>
      </c>
      <c r="G21" s="93" t="str">
        <f>IF(B21&gt;0,VLOOKUP($B21,協会登録!$A$10:$AG$116,4)&amp;" "&amp;VLOOKUP($B21,協会登録!$A$10:$AG$116,5),"")</f>
        <v/>
      </c>
      <c r="H21" s="94"/>
      <c r="I21" s="45"/>
      <c r="J21" s="45"/>
      <c r="K21" s="45"/>
      <c r="L21" s="46" t="str">
        <f>IF($B21&gt;0,VLOOKUP($B21,協会登録!$A$10:$AG$116,6),"")</f>
        <v/>
      </c>
      <c r="M21" s="11"/>
      <c r="N21" s="12" t="str">
        <f>IF(B21&gt;0,VLOOKUP($B$21,協会登録!$A$10:$AG$116,10),"")</f>
        <v/>
      </c>
    </row>
    <row r="22" spans="1:14" ht="16.5" customHeight="1" thickBot="1" x14ac:dyDescent="0.3">
      <c r="A22" s="10" t="str">
        <f>協会登録!A16&amp;" "&amp;協会登録!B16&amp;協会登録!C16</f>
        <v xml:space="preserve">7 </v>
      </c>
      <c r="B22" s="16"/>
      <c r="D22" s="43">
        <v>7</v>
      </c>
      <c r="E22" s="50" t="str">
        <f>IF(B22&gt;0,VLOOKUP($B22,協会登録!$A$10:$AG$116,2),"")</f>
        <v/>
      </c>
      <c r="F22" s="51" t="str">
        <f>IF(B22&gt;0,VLOOKUP($B22,協会登録!$A$10:$AG$116,3),"")</f>
        <v/>
      </c>
      <c r="G22" s="93" t="str">
        <f>IF(B22&gt;0,VLOOKUP($B22,協会登録!$A$10:$AG$116,4)&amp;" "&amp;VLOOKUP($B22,協会登録!$A$10:$AG$116,5),"")</f>
        <v/>
      </c>
      <c r="H22" s="94"/>
      <c r="I22" s="45"/>
      <c r="J22" s="45"/>
      <c r="K22" s="45"/>
      <c r="L22" s="46" t="str">
        <f>IF($B22&gt;0,VLOOKUP($B22,協会登録!$A$10:$AG$116,6),"")</f>
        <v/>
      </c>
      <c r="M22" s="11"/>
      <c r="N22" s="12" t="str">
        <f>IF(B22&gt;0,VLOOKUP($B$22,協会登録!$A$10:$AG$116,10),"")</f>
        <v/>
      </c>
    </row>
    <row r="23" spans="1:14" ht="16.5" customHeight="1" thickBot="1" x14ac:dyDescent="0.3">
      <c r="A23" s="10" t="str">
        <f>協会登録!A17&amp;" "&amp;協会登録!B17&amp;協会登録!C17</f>
        <v xml:space="preserve">8 </v>
      </c>
      <c r="B23" s="16"/>
      <c r="D23" s="43">
        <v>8</v>
      </c>
      <c r="E23" s="50" t="str">
        <f>IF(B23&gt;0,VLOOKUP($B23,協会登録!$A$10:$AG$116,2),"")</f>
        <v/>
      </c>
      <c r="F23" s="51" t="str">
        <f>IF(B23&gt;0,VLOOKUP($B23,協会登録!$A$10:$AG$116,3),"")</f>
        <v/>
      </c>
      <c r="G23" s="93" t="str">
        <f>IF(B23&gt;0,VLOOKUP($B23,協会登録!$A$10:$AG$116,4)&amp;" "&amp;VLOOKUP($B23,協会登録!$A$10:$AG$116,5),"")</f>
        <v/>
      </c>
      <c r="H23" s="94"/>
      <c r="I23" s="45"/>
      <c r="J23" s="45"/>
      <c r="K23" s="45"/>
      <c r="L23" s="46" t="str">
        <f>IF($B23&gt;0,VLOOKUP($B23,協会登録!$A$10:$AG$116,6),"")</f>
        <v/>
      </c>
      <c r="M23" s="11"/>
      <c r="N23" s="12" t="str">
        <f>IF(B23&gt;0,VLOOKUP($B$23,協会登録!$A$10:$AG$116,10),"")</f>
        <v/>
      </c>
    </row>
    <row r="24" spans="1:14" ht="16.5" customHeight="1" x14ac:dyDescent="0.25">
      <c r="A24" s="10" t="str">
        <f>協会登録!A18&amp;" "&amp;協会登録!B18&amp;協会登録!C18</f>
        <v xml:space="preserve">9 </v>
      </c>
      <c r="B24" s="78"/>
      <c r="D24" s="74"/>
      <c r="E24" s="75" t="str">
        <f>IF(B24&gt;0,VLOOKUP($B24,協会登録!$A$10:$AG$116,2),"")</f>
        <v/>
      </c>
      <c r="F24" s="75" t="str">
        <f>IF(B24&gt;0,VLOOKUP($B24,協会登録!$A$10:$AG$116,3),"")</f>
        <v/>
      </c>
      <c r="G24" s="109" t="str">
        <f>IF(B24&gt;0,VLOOKUP($B24,協会登録!$A$10:$AG$116,4)&amp;" "&amp;VLOOKUP($B24,協会登録!$A$10:$AG$116,5),"")</f>
        <v/>
      </c>
      <c r="H24" s="109"/>
      <c r="I24" s="76"/>
      <c r="J24" s="76"/>
      <c r="K24" s="76"/>
      <c r="L24" s="77" t="str">
        <f>IF($B24&gt;0,VLOOKUP($B24,協会登録!$A$10:$AG$116,6),"")</f>
        <v/>
      </c>
      <c r="M24" s="73"/>
      <c r="N24" s="12" t="str">
        <f>IF(B24&gt;0,VLOOKUP($B$24,協会登録!$A$10:$AG$116,10),"")</f>
        <v/>
      </c>
    </row>
    <row r="25" spans="1:14" ht="16.5" customHeight="1" x14ac:dyDescent="0.25">
      <c r="A25" s="10" t="str">
        <f>協会登録!A19&amp;" "&amp;協会登録!B19&amp;協会登録!C19</f>
        <v xml:space="preserve">10 </v>
      </c>
      <c r="B25" s="79"/>
      <c r="D25" s="74"/>
      <c r="E25" s="75" t="str">
        <f>IF(B25&gt;0,VLOOKUP($B25,協会登録!$A$10:$AG$116,2),"")</f>
        <v/>
      </c>
      <c r="F25" s="75" t="str">
        <f>IF(B25&gt;0,VLOOKUP($B25,協会登録!$A$10:$AG$116,3),"")</f>
        <v/>
      </c>
      <c r="G25" s="109" t="str">
        <f>IF(B25&gt;0,VLOOKUP($B25,協会登録!$A$10:$AG$116,4)&amp;" "&amp;VLOOKUP($B25,協会登録!$A$10:$AG$116,5),"")</f>
        <v/>
      </c>
      <c r="H25" s="109"/>
      <c r="I25" s="76"/>
      <c r="J25" s="76"/>
      <c r="K25" s="76"/>
      <c r="L25" s="77" t="str">
        <f>IF($B25&gt;0,VLOOKUP($B25,協会登録!$A$10:$AG$116,6),"")</f>
        <v/>
      </c>
      <c r="M25" s="73"/>
      <c r="N25" s="12" t="str">
        <f>IF(B25&gt;0,VLOOKUP($B$25,協会登録!$A$10:$AG$116,10),"")</f>
        <v/>
      </c>
    </row>
    <row r="26" spans="1:14" ht="16.5" customHeight="1" x14ac:dyDescent="0.25">
      <c r="A26" s="10" t="str">
        <f>協会登録!A20&amp;" "&amp;協会登録!B20&amp;協会登録!C20</f>
        <v xml:space="preserve">11 </v>
      </c>
      <c r="B26" s="79"/>
      <c r="D26" s="74"/>
      <c r="E26" s="75" t="str">
        <f>IF(B26&gt;0,VLOOKUP($B26,協会登録!$A$10:$AG$116,2),"")</f>
        <v/>
      </c>
      <c r="F26" s="75" t="str">
        <f>IF(B26&gt;0,VLOOKUP($B26,協会登録!$A$10:$AG$116,3),"")</f>
        <v/>
      </c>
      <c r="G26" s="109" t="str">
        <f>IF(B26&gt;0,VLOOKUP($B26,協会登録!$A$10:$AG$116,4)&amp;" "&amp;VLOOKUP($B26,協会登録!$A$10:$AG$116,5),"")</f>
        <v/>
      </c>
      <c r="H26" s="109"/>
      <c r="I26" s="76"/>
      <c r="J26" s="76"/>
      <c r="K26" s="76"/>
      <c r="L26" s="77" t="str">
        <f>IF($B26&gt;0,VLOOKUP($B26,協会登録!$A$10:$AG$116,6),"")</f>
        <v/>
      </c>
      <c r="M26" s="73"/>
      <c r="N26" s="12" t="str">
        <f>IF(B26&gt;0,VLOOKUP($B$26,協会登録!$A$10:$AG$116,10),"")</f>
        <v/>
      </c>
    </row>
    <row r="27" spans="1:14" ht="16.5" customHeight="1" x14ac:dyDescent="0.25">
      <c r="A27" s="10" t="str">
        <f>協会登録!A21&amp;" "&amp;協会登録!B21&amp;協会登録!C21</f>
        <v xml:space="preserve">12 </v>
      </c>
      <c r="B27" s="79"/>
      <c r="D27" s="74"/>
      <c r="E27" s="75" t="str">
        <f>IF(B27&gt;0,VLOOKUP($B27,協会登録!$A$10:$AG$116,2),"")</f>
        <v/>
      </c>
      <c r="F27" s="75" t="str">
        <f>IF(B27&gt;0,VLOOKUP($B27,協会登録!$A$10:$AG$116,3),"")</f>
        <v/>
      </c>
      <c r="G27" s="109" t="str">
        <f>IF(B27&gt;0,VLOOKUP($B27,協会登録!$A$10:$AG$116,4)&amp;" "&amp;VLOOKUP($B27,協会登録!$A$10:$AG$116,5),"")</f>
        <v/>
      </c>
      <c r="H27" s="109"/>
      <c r="I27" s="76"/>
      <c r="J27" s="76"/>
      <c r="K27" s="76"/>
      <c r="L27" s="77" t="str">
        <f>IF($B27&gt;0,VLOOKUP($B27,協会登録!$A$10:$AG$116,6),"")</f>
        <v/>
      </c>
      <c r="M27" s="73"/>
      <c r="N27" s="12" t="str">
        <f>IF(B27&gt;0,VLOOKUP($B$27,協会登録!$A$10:$AG$116,10),"")</f>
        <v/>
      </c>
    </row>
    <row r="28" spans="1:14" ht="16.5" customHeight="1" x14ac:dyDescent="0.25">
      <c r="A28" s="10" t="str">
        <f>協会登録!A22&amp;" "&amp;協会登録!B22&amp;協会登録!C22</f>
        <v xml:space="preserve">13 </v>
      </c>
      <c r="B28" s="79"/>
      <c r="D28" s="74"/>
      <c r="E28" s="75" t="str">
        <f>IF(B28&gt;0,VLOOKUP($B28,協会登録!$A$10:$AG$116,2),"")</f>
        <v/>
      </c>
      <c r="F28" s="75" t="str">
        <f>IF(B28&gt;0,VLOOKUP($B28,協会登録!$A$10:$AG$116,3),"")</f>
        <v/>
      </c>
      <c r="G28" s="109" t="str">
        <f>IF(B28&gt;0,VLOOKUP($B28,協会登録!$A$10:$AG$116,4)&amp;" "&amp;VLOOKUP($B28,協会登録!$A$10:$AG$116,5),"")</f>
        <v/>
      </c>
      <c r="H28" s="109"/>
      <c r="I28" s="76"/>
      <c r="J28" s="76"/>
      <c r="K28" s="76"/>
      <c r="L28" s="77" t="str">
        <f>IF($B28&gt;0,VLOOKUP($B28,協会登録!$A$10:$AG$116,6),"")</f>
        <v/>
      </c>
      <c r="M28" s="73"/>
      <c r="N28" s="12" t="str">
        <f>IF(B28&gt;0,VLOOKUP($B$28,協会登録!$A$10:$AG$116,10),"")</f>
        <v/>
      </c>
    </row>
    <row r="29" spans="1:14" ht="16.5" customHeight="1" x14ac:dyDescent="0.25">
      <c r="A29" s="10" t="str">
        <f>協会登録!A23&amp;" "&amp;協会登録!B23&amp;協会登録!C23</f>
        <v xml:space="preserve">14 </v>
      </c>
      <c r="B29" s="79"/>
      <c r="D29" s="74"/>
      <c r="E29" s="75" t="str">
        <f>IF(B29&gt;0,VLOOKUP($B29,協会登録!$A$10:$AG$116,2),"")</f>
        <v/>
      </c>
      <c r="F29" s="75" t="str">
        <f>IF(B29&gt;0,VLOOKUP($B29,協会登録!$A$10:$AG$116,3),"")</f>
        <v/>
      </c>
      <c r="G29" s="109" t="str">
        <f>IF(B29&gt;0,VLOOKUP($B29,協会登録!$A$10:$AG$116,4)&amp;" "&amp;VLOOKUP($B29,協会登録!$A$10:$AG$116,5),"")</f>
        <v/>
      </c>
      <c r="H29" s="109"/>
      <c r="I29" s="76"/>
      <c r="J29" s="76"/>
      <c r="K29" s="76"/>
      <c r="L29" s="77" t="str">
        <f>IF($B29&gt;0,VLOOKUP($B29,協会登録!$A$10:$AG$116,6),"")</f>
        <v/>
      </c>
      <c r="M29" s="73"/>
      <c r="N29" s="12" t="str">
        <f>IF(B29&gt;0,VLOOKUP($B$29,協会登録!$A$10:$AG$116,10),"")</f>
        <v/>
      </c>
    </row>
    <row r="30" spans="1:14" ht="16.5" customHeight="1" x14ac:dyDescent="0.25">
      <c r="A30" s="10" t="str">
        <f>協会登録!A24&amp;" "&amp;協会登録!B24&amp;協会登録!C24</f>
        <v xml:space="preserve">15 </v>
      </c>
      <c r="B30" s="79"/>
      <c r="D30" s="74"/>
      <c r="E30" s="75" t="str">
        <f>IF(B30&gt;0,VLOOKUP($B30,協会登録!$A$10:$AG$116,2),"")</f>
        <v/>
      </c>
      <c r="F30" s="75" t="str">
        <f>IF(B30&gt;0,VLOOKUP($B30,協会登録!$A$10:$AG$116,3),"")</f>
        <v/>
      </c>
      <c r="G30" s="109" t="str">
        <f>IF(B30&gt;0,VLOOKUP($B30,協会登録!$A$10:$AG$116,4)&amp;" "&amp;VLOOKUP($B30,協会登録!$A$10:$AG$116,5),"")</f>
        <v/>
      </c>
      <c r="H30" s="109"/>
      <c r="I30" s="76"/>
      <c r="J30" s="76"/>
      <c r="K30" s="76"/>
      <c r="L30" s="77" t="str">
        <f>IF($B30&gt;0,VLOOKUP($B30,協会登録!$A$10:$AG$116,6),"")</f>
        <v/>
      </c>
      <c r="M30" s="73"/>
      <c r="N30" s="12" t="str">
        <f>IF(B30&gt;0,VLOOKUP($B$30,協会登録!$A$10:$AG$116,10),"")</f>
        <v/>
      </c>
    </row>
    <row r="31" spans="1:14" ht="16.5" customHeight="1" x14ac:dyDescent="0.25">
      <c r="A31" s="10" t="str">
        <f>協会登録!A25&amp;" "&amp;協会登録!B25&amp;協会登録!C25</f>
        <v xml:space="preserve">16 </v>
      </c>
      <c r="B31" s="79"/>
      <c r="D31" s="74"/>
      <c r="E31" s="75" t="str">
        <f>IF(B31&gt;0,VLOOKUP($B31,協会登録!$A$10:$AG$116,2),"")</f>
        <v/>
      </c>
      <c r="F31" s="75" t="str">
        <f>IF(B31&gt;0,VLOOKUP($B31,協会登録!$A$10:$AG$116,3),"")</f>
        <v/>
      </c>
      <c r="G31" s="109" t="str">
        <f>IF(B31&gt;0,VLOOKUP($B31,協会登録!$A$10:$AG$116,4)&amp;" "&amp;VLOOKUP($B31,協会登録!$A$10:$AG$116,5),"")</f>
        <v/>
      </c>
      <c r="H31" s="109"/>
      <c r="I31" s="76"/>
      <c r="J31" s="76"/>
      <c r="K31" s="76"/>
      <c r="L31" s="77" t="str">
        <f>IF($B31&gt;0,VLOOKUP($B31,協会登録!$A$10:$AG$116,6),"")</f>
        <v/>
      </c>
      <c r="M31" s="73"/>
      <c r="N31" s="12" t="str">
        <f>IF(B31&gt;0,VLOOKUP($B$30,協会登録!$A$10:$AG$116,10),"")</f>
        <v/>
      </c>
    </row>
    <row r="32" spans="1:14" ht="16.5" customHeight="1" x14ac:dyDescent="0.25">
      <c r="A32" s="10" t="str">
        <f>協会登録!A26&amp;" "&amp;協会登録!B26&amp;協会登録!C26</f>
        <v xml:space="preserve">17 </v>
      </c>
      <c r="B32" s="79"/>
      <c r="D32" s="74"/>
      <c r="E32" s="75" t="str">
        <f>IF(B32&gt;0,VLOOKUP($B32,協会登録!$A$10:$AG$116,2),"")</f>
        <v/>
      </c>
      <c r="F32" s="75" t="str">
        <f>IF(B32&gt;0,VLOOKUP($B32,協会登録!$A$10:$AG$116,3),"")</f>
        <v/>
      </c>
      <c r="G32" s="109" t="str">
        <f>IF(B32&gt;0,VLOOKUP($B32,協会登録!$A$10:$AG$116,4)&amp;" "&amp;VLOOKUP($B32,協会登録!$A$10:$AG$116,5),"")</f>
        <v/>
      </c>
      <c r="H32" s="109"/>
      <c r="I32" s="76"/>
      <c r="J32" s="76"/>
      <c r="K32" s="76"/>
      <c r="L32" s="77" t="str">
        <f>IF($B32&gt;0,VLOOKUP($B32,協会登録!$A$10:$AG$116,6),"")</f>
        <v/>
      </c>
      <c r="M32" s="73"/>
      <c r="N32" s="12" t="str">
        <f>IF(B32&gt;0,VLOOKUP($B$30,協会登録!$A$10:$AG$116,10),"")</f>
        <v/>
      </c>
    </row>
    <row r="33" spans="1:14" ht="16.5" customHeight="1" x14ac:dyDescent="0.25">
      <c r="A33" s="10" t="str">
        <f>協会登録!A27&amp;" "&amp;協会登録!B27&amp;協会登録!C27</f>
        <v xml:space="preserve">18 </v>
      </c>
      <c r="B33" s="79"/>
      <c r="D33" s="74"/>
      <c r="E33" s="75" t="str">
        <f>IF(B33&gt;0,VLOOKUP($B33,協会登録!$A$10:$AG$116,2),"")</f>
        <v/>
      </c>
      <c r="F33" s="75" t="str">
        <f>IF(B33&gt;0,VLOOKUP($B33,協会登録!$A$10:$AG$116,3),"")</f>
        <v/>
      </c>
      <c r="G33" s="109" t="str">
        <f>IF(B33&gt;0,VLOOKUP($B33,協会登録!$A$10:$AG$116,4)&amp;" "&amp;VLOOKUP($B33,協会登録!$A$10:$AG$116,5),"")</f>
        <v/>
      </c>
      <c r="H33" s="109"/>
      <c r="I33" s="76"/>
      <c r="J33" s="76"/>
      <c r="K33" s="76"/>
      <c r="L33" s="77" t="str">
        <f>IF($B33&gt;0,VLOOKUP($B33,協会登録!$A$10:$AG$116,6),"")</f>
        <v/>
      </c>
      <c r="M33" s="73"/>
      <c r="N33" s="12" t="str">
        <f>IF(B33&gt;0,VLOOKUP($B$30,協会登録!$A$10:$AG$116,10),"")</f>
        <v/>
      </c>
    </row>
    <row r="34" spans="1:14" ht="16.5" customHeight="1" x14ac:dyDescent="0.25">
      <c r="A34" s="10" t="str">
        <f>協会登録!A28&amp;" "&amp;協会登録!B28&amp;協会登録!C28</f>
        <v xml:space="preserve">19 </v>
      </c>
      <c r="B34" s="79"/>
      <c r="D34" s="74"/>
      <c r="E34" s="75" t="str">
        <f>IF(B34&gt;0,VLOOKUP($B34,協会登録!$A$10:$AG$116,2),"")</f>
        <v/>
      </c>
      <c r="F34" s="75" t="str">
        <f>IF(B34&gt;0,VLOOKUP($B34,協会登録!$A$10:$AG$116,3),"")</f>
        <v/>
      </c>
      <c r="G34" s="109" t="str">
        <f>IF(B34&gt;0,VLOOKUP($B34,協会登録!$A$10:$AG$116,4)&amp;" "&amp;VLOOKUP($B34,協会登録!$A$10:$AG$116,5),"")</f>
        <v/>
      </c>
      <c r="H34" s="109"/>
      <c r="I34" s="76"/>
      <c r="J34" s="76"/>
      <c r="K34" s="76"/>
      <c r="L34" s="77" t="str">
        <f>IF($B34&gt;0,VLOOKUP($B34,協会登録!$A$10:$AG$116,6),"")</f>
        <v/>
      </c>
      <c r="M34" s="73"/>
      <c r="N34" s="12" t="str">
        <f>IF(B34&gt;0,VLOOKUP($B$30,協会登録!$A$10:$AG$116,10),"")</f>
        <v/>
      </c>
    </row>
    <row r="35" spans="1:14" ht="16.5" customHeight="1" x14ac:dyDescent="0.25">
      <c r="A35" s="10" t="str">
        <f>協会登録!A29&amp;" "&amp;協会登録!B29&amp;協会登録!C29</f>
        <v xml:space="preserve">20 </v>
      </c>
      <c r="B35" s="79"/>
      <c r="D35" s="74"/>
      <c r="E35" s="75" t="str">
        <f>IF(B35&gt;0,VLOOKUP($B35,協会登録!$A$10:$AG$116,2),"")</f>
        <v/>
      </c>
      <c r="F35" s="75" t="str">
        <f>IF(B35&gt;0,VLOOKUP($B35,協会登録!$A$10:$AG$116,3),"")</f>
        <v/>
      </c>
      <c r="G35" s="109" t="str">
        <f>IF(B35&gt;0,VLOOKUP($B35,協会登録!$A$10:$AG$116,4)&amp;" "&amp;VLOOKUP($B35,協会登録!$A$10:$AG$116,5),"")</f>
        <v/>
      </c>
      <c r="H35" s="109"/>
      <c r="I35" s="76"/>
      <c r="J35" s="76"/>
      <c r="K35" s="76"/>
      <c r="L35" s="77" t="str">
        <f>IF($B35&gt;0,VLOOKUP($B35,協会登録!$A$10:$AG$116,6),"")</f>
        <v/>
      </c>
      <c r="M35" s="73"/>
      <c r="N35" s="12" t="str">
        <f>IF(B35&gt;0,VLOOKUP($B$30,協会登録!$A$10:$AG$116,10),"")</f>
        <v/>
      </c>
    </row>
    <row r="36" spans="1:14" ht="16.5" customHeight="1" x14ac:dyDescent="0.25">
      <c r="A36" s="10" t="str">
        <f>協会登録!A30&amp;" "&amp;協会登録!B30&amp;協会登録!C30</f>
        <v xml:space="preserve">21 </v>
      </c>
      <c r="B36" s="79"/>
      <c r="D36" s="74"/>
      <c r="E36" s="75" t="str">
        <f>IF(B36&gt;0,VLOOKUP($B36,協会登録!$A$10:$AG$116,2),"")</f>
        <v/>
      </c>
      <c r="F36" s="75" t="str">
        <f>IF(B36&gt;0,VLOOKUP($B36,協会登録!$A$10:$AG$116,3),"")</f>
        <v/>
      </c>
      <c r="G36" s="109" t="str">
        <f>IF(B36&gt;0,VLOOKUP($B36,協会登録!$A$10:$AG$116,4)&amp;" "&amp;VLOOKUP($B36,協会登録!$A$10:$AG$116,5),"")</f>
        <v/>
      </c>
      <c r="H36" s="109"/>
      <c r="I36" s="76"/>
      <c r="J36" s="76"/>
      <c r="K36" s="76"/>
      <c r="L36" s="77" t="str">
        <f>IF($B36&gt;0,VLOOKUP($B36,協会登録!$A$10:$AG$116,6),"")</f>
        <v/>
      </c>
      <c r="M36" s="73"/>
      <c r="N36" s="12" t="str">
        <f>IF(B36&gt;0,VLOOKUP($B$30,協会登録!$A$10:$AG$116,10),"")</f>
        <v/>
      </c>
    </row>
    <row r="37" spans="1:14" ht="16.5" customHeight="1" x14ac:dyDescent="0.25">
      <c r="A37" s="10" t="str">
        <f>協会登録!A31&amp;" "&amp;協会登録!B31&amp;協会登録!C31</f>
        <v xml:space="preserve">22 </v>
      </c>
      <c r="B37" s="79"/>
      <c r="D37" s="74"/>
      <c r="E37" s="75" t="str">
        <f>IF(B37&gt;0,VLOOKUP($B37,協会登録!$A$10:$AG$116,2),"")</f>
        <v/>
      </c>
      <c r="F37" s="75" t="str">
        <f>IF(B37&gt;0,VLOOKUP($B37,協会登録!$A$10:$AG$116,3),"")</f>
        <v/>
      </c>
      <c r="G37" s="109" t="str">
        <f>IF(B37&gt;0,VLOOKUP($B37,協会登録!$A$10:$AG$116,4)&amp;" "&amp;VLOOKUP($B37,協会登録!$A$10:$AG$116,5),"")</f>
        <v/>
      </c>
      <c r="H37" s="109"/>
      <c r="I37" s="76"/>
      <c r="J37" s="76"/>
      <c r="K37" s="76"/>
      <c r="L37" s="77" t="str">
        <f>IF($B37&gt;0,VLOOKUP($B37,協会登録!$A$10:$AG$116,6),"")</f>
        <v/>
      </c>
      <c r="M37" s="73"/>
      <c r="N37" s="12" t="str">
        <f>IF(B37&gt;0,VLOOKUP($B$30,協会登録!$A$10:$AG$116,10),"")</f>
        <v/>
      </c>
    </row>
    <row r="38" spans="1:14" ht="16.5" customHeight="1" x14ac:dyDescent="0.25">
      <c r="A38" s="10" t="str">
        <f>協会登録!A32&amp;" "&amp;協会登録!B32&amp;協会登録!C32</f>
        <v xml:space="preserve">23 </v>
      </c>
      <c r="B38" s="79"/>
      <c r="D38" s="74"/>
      <c r="E38" s="75" t="str">
        <f>IF(B38&gt;0,VLOOKUP($B38,協会登録!$A$10:$AG$116,2),"")</f>
        <v/>
      </c>
      <c r="F38" s="75" t="str">
        <f>IF(B38&gt;0,VLOOKUP($B38,協会登録!$A$10:$AG$116,3),"")</f>
        <v/>
      </c>
      <c r="G38" s="109" t="str">
        <f>IF(B38&gt;0,VLOOKUP($B38,協会登録!$A$10:$AG$116,4)&amp;" "&amp;VLOOKUP($B38,協会登録!$A$10:$AG$116,5),"")</f>
        <v/>
      </c>
      <c r="H38" s="109"/>
      <c r="I38" s="76"/>
      <c r="J38" s="76"/>
      <c r="K38" s="76"/>
      <c r="L38" s="77" t="str">
        <f>IF($B38&gt;0,VLOOKUP($B38,協会登録!$A$10:$AG$116,6),"")</f>
        <v/>
      </c>
      <c r="M38" s="73"/>
      <c r="N38" s="12" t="str">
        <f>IF(B38&gt;0,VLOOKUP($B$30,協会登録!$A$10:$AG$116,10),"")</f>
        <v/>
      </c>
    </row>
    <row r="39" spans="1:14" ht="16.5" customHeight="1" x14ac:dyDescent="0.25">
      <c r="A39" s="10" t="str">
        <f>協会登録!A33&amp;" "&amp;協会登録!B33&amp;協会登録!C33</f>
        <v xml:space="preserve">24 </v>
      </c>
      <c r="B39" s="79"/>
      <c r="D39" s="74"/>
      <c r="E39" s="75" t="str">
        <f>IF(B39&gt;0,VLOOKUP($B39,協会登録!$A$10:$AG$116,2),"")</f>
        <v/>
      </c>
      <c r="F39" s="75" t="str">
        <f>IF(B39&gt;0,VLOOKUP($B39,協会登録!$A$10:$AG$116,3),"")</f>
        <v/>
      </c>
      <c r="G39" s="109" t="str">
        <f>IF(B39&gt;0,VLOOKUP($B39,協会登録!$A$10:$AG$116,4)&amp;" "&amp;VLOOKUP($B39,協会登録!$A$10:$AG$116,5),"")</f>
        <v/>
      </c>
      <c r="H39" s="109"/>
      <c r="I39" s="76"/>
      <c r="J39" s="76"/>
      <c r="K39" s="76"/>
      <c r="L39" s="77" t="str">
        <f>IF($B39&gt;0,VLOOKUP($B39,協会登録!$A$10:$AG$116,6),"")</f>
        <v/>
      </c>
      <c r="M39" s="73"/>
      <c r="N39" s="12" t="str">
        <f>IF(B39&gt;0,VLOOKUP($B$30,協会登録!$A$10:$AG$116,10),"")</f>
        <v/>
      </c>
    </row>
    <row r="40" spans="1:14" ht="16.5" customHeight="1" x14ac:dyDescent="0.25">
      <c r="A40" s="10" t="str">
        <f>協会登録!A34&amp;" "&amp;協会登録!B34&amp;協会登録!C34</f>
        <v xml:space="preserve">25 </v>
      </c>
      <c r="D40" s="26" t="s">
        <v>54</v>
      </c>
      <c r="E40" s="42"/>
      <c r="M40" s="2"/>
      <c r="N40" s="2"/>
    </row>
    <row r="41" spans="1:14" ht="16.5" customHeight="1" x14ac:dyDescent="0.25">
      <c r="A41" s="10" t="str">
        <f>協会登録!A35&amp;" "&amp;協会登録!B35&amp;協会登録!C35</f>
        <v xml:space="preserve">26 </v>
      </c>
      <c r="D41" s="26" t="s">
        <v>55</v>
      </c>
      <c r="E41" s="42"/>
      <c r="H41" s="26"/>
      <c r="M41" s="2"/>
      <c r="N41" s="2"/>
    </row>
    <row r="42" spans="1:14" ht="16.5" customHeight="1" x14ac:dyDescent="0.25">
      <c r="A42" s="10" t="str">
        <f>協会登録!A36&amp;" "&amp;協会登録!B36&amp;協会登録!C36</f>
        <v xml:space="preserve">27 </v>
      </c>
      <c r="D42" s="26"/>
      <c r="E42" s="42"/>
      <c r="M42" s="2"/>
      <c r="N42" s="2"/>
    </row>
    <row r="43" spans="1:14" ht="16.5" customHeight="1" x14ac:dyDescent="0.25">
      <c r="A43" s="10" t="str">
        <f>協会登録!A37&amp;" "&amp;協会登録!B37&amp;協会登録!C37</f>
        <v xml:space="preserve">28 </v>
      </c>
      <c r="D43" s="26" t="s">
        <v>34</v>
      </c>
      <c r="E43" s="42"/>
      <c r="M43" s="2"/>
      <c r="N43" s="2"/>
    </row>
    <row r="44" spans="1:14" ht="16.5" customHeight="1" x14ac:dyDescent="0.25">
      <c r="A44" s="10" t="str">
        <f>協会登録!A38&amp;" "&amp;協会登録!B38&amp;協会登録!C38</f>
        <v xml:space="preserve">29 </v>
      </c>
      <c r="M44" s="2"/>
      <c r="N44" s="2"/>
    </row>
    <row r="45" spans="1:14" ht="16.5" customHeight="1" x14ac:dyDescent="0.25">
      <c r="A45" s="10" t="str">
        <f>協会登録!A39&amp;" "&amp;協会登録!B39&amp;協会登録!C39</f>
        <v xml:space="preserve">30 </v>
      </c>
      <c r="E45" s="47" t="s">
        <v>49</v>
      </c>
      <c r="F45" s="48" t="s">
        <v>52</v>
      </c>
      <c r="G45" s="49"/>
      <c r="H45" s="95"/>
      <c r="I45" s="95"/>
      <c r="J45" s="95"/>
      <c r="M45" s="2"/>
      <c r="N45" s="2"/>
    </row>
    <row r="46" spans="1:14" ht="16.5" customHeight="1" x14ac:dyDescent="0.25">
      <c r="A46" s="10" t="str">
        <f>協会登録!A40&amp;" "&amp;協会登録!B40&amp;協会登録!C40</f>
        <v xml:space="preserve">31 </v>
      </c>
      <c r="F46" s="25" t="s">
        <v>21</v>
      </c>
      <c r="G46" s="99" t="str">
        <f>協会登録!D7&amp;"　"&amp;協会登録!E7</f>
        <v>　</v>
      </c>
      <c r="H46" s="99"/>
      <c r="I46" s="99"/>
      <c r="J46" s="25" t="s">
        <v>22</v>
      </c>
      <c r="L46" s="24" t="s">
        <v>38</v>
      </c>
      <c r="M46" s="2"/>
      <c r="N46" s="2"/>
    </row>
    <row r="47" spans="1:14" ht="16.5" customHeight="1" x14ac:dyDescent="0.25">
      <c r="A47" s="10" t="str">
        <f>協会登録!A41&amp;" "&amp;協会登録!B41&amp;協会登録!C41</f>
        <v xml:space="preserve">32 </v>
      </c>
      <c r="D47" s="26"/>
      <c r="E47" s="26"/>
      <c r="F47" s="64"/>
      <c r="G47" s="64"/>
      <c r="H47" s="64"/>
      <c r="I47" s="26"/>
      <c r="J47" s="26"/>
      <c r="K47" s="26"/>
      <c r="L47" s="26"/>
      <c r="M47" s="2"/>
      <c r="N47" s="2"/>
    </row>
    <row r="48" spans="1:14" ht="16.5" customHeight="1" x14ac:dyDescent="0.25">
      <c r="A48" s="10" t="str">
        <f>協会登録!A42&amp;" "&amp;協会登録!B42&amp;協会登録!C42</f>
        <v xml:space="preserve">33 </v>
      </c>
      <c r="D48" s="26"/>
      <c r="E48" s="26"/>
      <c r="F48" s="26"/>
      <c r="G48" s="26"/>
      <c r="H48" s="26"/>
      <c r="I48" s="26"/>
      <c r="J48" s="26"/>
      <c r="K48" s="26"/>
      <c r="L48" s="26"/>
      <c r="M48" s="2"/>
      <c r="N48" s="2"/>
    </row>
    <row r="49" spans="1:14" ht="16.5" customHeight="1" x14ac:dyDescent="0.25">
      <c r="A49" s="10" t="str">
        <f>協会登録!A43&amp;" "&amp;協会登録!B43&amp;協会登録!C43</f>
        <v xml:space="preserve">34 </v>
      </c>
      <c r="D49" s="26"/>
      <c r="E49" s="26"/>
      <c r="F49" s="26"/>
      <c r="G49" s="110"/>
      <c r="H49" s="110"/>
      <c r="I49" s="110"/>
      <c r="J49" s="26"/>
      <c r="K49" s="26"/>
      <c r="L49" s="26"/>
      <c r="M49" s="2"/>
      <c r="N49" s="2"/>
    </row>
    <row r="50" spans="1:14" ht="16.5" customHeight="1" x14ac:dyDescent="0.25">
      <c r="A50" s="10" t="str">
        <f>協会登録!A44&amp;" "&amp;協会登録!B44&amp;協会登録!C44</f>
        <v xml:space="preserve">35 </v>
      </c>
      <c r="D50" s="26"/>
      <c r="E50" s="26"/>
      <c r="F50" s="26"/>
      <c r="G50" s="26"/>
      <c r="H50" s="26"/>
      <c r="I50" s="26"/>
      <c r="J50" s="26"/>
      <c r="K50" s="26"/>
      <c r="L50" s="26"/>
      <c r="M50" s="2"/>
      <c r="N50" s="2"/>
    </row>
    <row r="51" spans="1:14" ht="16.5" customHeight="1" x14ac:dyDescent="0.25">
      <c r="A51" s="10" t="str">
        <f>協会登録!A45&amp;" "&amp;協会登録!B45&amp;協会登録!C45</f>
        <v xml:space="preserve">36 </v>
      </c>
      <c r="D51" s="26"/>
      <c r="E51" s="26"/>
      <c r="F51" s="26"/>
      <c r="G51" s="26"/>
      <c r="H51" s="26"/>
      <c r="I51" s="26"/>
      <c r="J51" s="26"/>
      <c r="K51" s="26"/>
      <c r="L51" s="26"/>
      <c r="M51" s="2"/>
      <c r="N51" s="2"/>
    </row>
    <row r="52" spans="1:14" ht="16.5" customHeight="1" x14ac:dyDescent="0.25">
      <c r="A52" s="10" t="str">
        <f>協会登録!A46&amp;" "&amp;協会登録!B46&amp;協会登録!C46</f>
        <v xml:space="preserve">37 </v>
      </c>
      <c r="M52" s="2"/>
      <c r="N52" s="2"/>
    </row>
    <row r="53" spans="1:14" ht="16.5" customHeight="1" x14ac:dyDescent="0.25">
      <c r="A53" s="10" t="str">
        <f>協会登録!A47&amp;" "&amp;協会登録!B47&amp;協会登録!C47</f>
        <v xml:space="preserve">38 </v>
      </c>
      <c r="M53" s="2"/>
      <c r="N53" s="2"/>
    </row>
    <row r="54" spans="1:14" ht="16.5" customHeight="1" x14ac:dyDescent="0.25">
      <c r="A54" s="10" t="str">
        <f>協会登録!A48&amp;" "&amp;協会登録!B48&amp;協会登録!C48</f>
        <v xml:space="preserve">39 </v>
      </c>
      <c r="M54" s="2"/>
      <c r="N54" s="2"/>
    </row>
    <row r="55" spans="1:14" ht="16.5" customHeight="1" x14ac:dyDescent="0.25">
      <c r="A55" s="10" t="str">
        <f>協会登録!A49&amp;" "&amp;協会登録!B49&amp;協会登録!C49</f>
        <v xml:space="preserve">40 </v>
      </c>
      <c r="M55" s="2"/>
      <c r="N55" s="2"/>
    </row>
    <row r="56" spans="1:14" ht="16.5" customHeight="1" x14ac:dyDescent="0.25">
      <c r="A56" s="10" t="str">
        <f>協会登録!A50&amp;" "&amp;協会登録!B50&amp;協会登録!C50</f>
        <v xml:space="preserve">41 </v>
      </c>
    </row>
    <row r="57" spans="1:14" ht="16.5" customHeight="1" x14ac:dyDescent="0.25">
      <c r="A57" s="10" t="str">
        <f>協会登録!A51&amp;" "&amp;協会登録!B51&amp;協会登録!C51</f>
        <v xml:space="preserve">42 </v>
      </c>
    </row>
    <row r="58" spans="1:14" ht="16.5" customHeight="1" x14ac:dyDescent="0.25">
      <c r="A58" s="10" t="str">
        <f>協会登録!A52&amp;" "&amp;協会登録!B52&amp;協会登録!C52</f>
        <v xml:space="preserve">43 </v>
      </c>
    </row>
    <row r="59" spans="1:14" ht="16.5" customHeight="1" x14ac:dyDescent="0.25">
      <c r="A59" s="10" t="str">
        <f>協会登録!A53&amp;" "&amp;協会登録!B53&amp;協会登録!C53</f>
        <v xml:space="preserve">44 </v>
      </c>
    </row>
    <row r="60" spans="1:14" ht="16.5" customHeight="1" x14ac:dyDescent="0.25">
      <c r="A60" s="10" t="str">
        <f>協会登録!A54&amp;" "&amp;協会登録!B54&amp;協会登録!C54</f>
        <v xml:space="preserve">45 </v>
      </c>
    </row>
    <row r="61" spans="1:14" ht="16.5" customHeight="1" x14ac:dyDescent="0.25">
      <c r="A61" s="10" t="str">
        <f>協会登録!A55&amp;" "&amp;協会登録!B55&amp;協会登録!C55</f>
        <v xml:space="preserve">46 </v>
      </c>
    </row>
    <row r="62" spans="1:14" ht="16.5" customHeight="1" x14ac:dyDescent="0.25">
      <c r="A62" s="10" t="str">
        <f>協会登録!A56&amp;" "&amp;協会登録!B56&amp;協会登録!C56</f>
        <v xml:space="preserve">47 </v>
      </c>
    </row>
    <row r="63" spans="1:14" ht="16.5" customHeight="1" x14ac:dyDescent="0.25">
      <c r="A63" s="10" t="str">
        <f>協会登録!A57&amp;" "&amp;協会登録!B57&amp;協会登録!C57</f>
        <v xml:space="preserve">48 </v>
      </c>
    </row>
    <row r="64" spans="1:14" ht="16.5" customHeight="1" x14ac:dyDescent="0.25">
      <c r="A64" s="10" t="str">
        <f>協会登録!A58&amp;" "&amp;協会登録!B58&amp;協会登録!C58</f>
        <v xml:space="preserve">49 </v>
      </c>
    </row>
    <row r="65" spans="1:1" ht="16.5" customHeight="1" x14ac:dyDescent="0.25">
      <c r="A65" s="10" t="str">
        <f>協会登録!A59&amp;" "&amp;協会登録!B59&amp;協会登録!C59</f>
        <v xml:space="preserve">50 </v>
      </c>
    </row>
    <row r="66" spans="1:1" ht="16.5" customHeight="1" x14ac:dyDescent="0.25">
      <c r="A66" s="10" t="str">
        <f>協会登録!A60&amp;" "&amp;協会登録!B60&amp;協会登録!C60</f>
        <v xml:space="preserve">51 </v>
      </c>
    </row>
    <row r="67" spans="1:1" ht="16.5" customHeight="1" x14ac:dyDescent="0.25">
      <c r="A67" s="10" t="str">
        <f>協会登録!A61&amp;" "&amp;協会登録!B61&amp;協会登録!C61</f>
        <v xml:space="preserve">52 </v>
      </c>
    </row>
    <row r="68" spans="1:1" ht="16.5" customHeight="1" x14ac:dyDescent="0.25">
      <c r="A68" s="10" t="str">
        <f>協会登録!A62&amp;" "&amp;協会登録!B62&amp;協会登録!C62</f>
        <v xml:space="preserve">53 </v>
      </c>
    </row>
    <row r="69" spans="1:1" ht="16.5" customHeight="1" x14ac:dyDescent="0.25">
      <c r="A69" s="10" t="str">
        <f>協会登録!A63&amp;" "&amp;協会登録!B63&amp;協会登録!C63</f>
        <v xml:space="preserve">54 </v>
      </c>
    </row>
    <row r="70" spans="1:1" ht="16.5" customHeight="1" x14ac:dyDescent="0.25">
      <c r="A70" s="10" t="str">
        <f>協会登録!A64&amp;" "&amp;協会登録!B64&amp;協会登録!C64</f>
        <v xml:space="preserve">55 </v>
      </c>
    </row>
    <row r="71" spans="1:1" ht="16.5" customHeight="1" x14ac:dyDescent="0.25">
      <c r="A71" s="10" t="str">
        <f>協会登録!A65&amp;" "&amp;協会登録!B65&amp;協会登録!C65</f>
        <v xml:space="preserve">56 </v>
      </c>
    </row>
    <row r="72" spans="1:1" ht="16.5" customHeight="1" x14ac:dyDescent="0.25">
      <c r="A72" s="10" t="str">
        <f>協会登録!A66&amp;" "&amp;協会登録!B66&amp;協会登録!C66</f>
        <v xml:space="preserve">57 </v>
      </c>
    </row>
    <row r="73" spans="1:1" ht="16.5" customHeight="1" x14ac:dyDescent="0.25">
      <c r="A73" s="10" t="str">
        <f>協会登録!A67&amp;" "&amp;協会登録!B67&amp;協会登録!C67</f>
        <v xml:space="preserve">58 </v>
      </c>
    </row>
    <row r="74" spans="1:1" ht="16.5" customHeight="1" x14ac:dyDescent="0.25">
      <c r="A74" s="10" t="str">
        <f>協会登録!A68&amp;" "&amp;協会登録!B68&amp;協会登録!C68</f>
        <v xml:space="preserve">59 </v>
      </c>
    </row>
    <row r="75" spans="1:1" ht="16.5" customHeight="1" x14ac:dyDescent="0.25">
      <c r="A75" s="10" t="str">
        <f>協会登録!A69&amp;" "&amp;協会登録!B69&amp;協会登録!C69</f>
        <v xml:space="preserve">60 </v>
      </c>
    </row>
    <row r="76" spans="1:1" ht="16.5" customHeight="1" x14ac:dyDescent="0.25">
      <c r="A76" s="10" t="str">
        <f>協会登録!A70&amp;" "&amp;協会登録!B70&amp;協会登録!C70</f>
        <v xml:space="preserve">61 </v>
      </c>
    </row>
    <row r="77" spans="1:1" ht="16.5" customHeight="1" x14ac:dyDescent="0.25">
      <c r="A77" s="10" t="str">
        <f>協会登録!A71&amp;" "&amp;協会登録!B71&amp;協会登録!C71</f>
        <v xml:space="preserve">62 </v>
      </c>
    </row>
    <row r="78" spans="1:1" ht="16.5" customHeight="1" x14ac:dyDescent="0.25">
      <c r="A78" s="10" t="str">
        <f>協会登録!A72&amp;" "&amp;協会登録!B72&amp;協会登録!C72</f>
        <v xml:space="preserve">63 </v>
      </c>
    </row>
    <row r="79" spans="1:1" ht="16.5" customHeight="1" x14ac:dyDescent="0.25">
      <c r="A79" s="10" t="str">
        <f>協会登録!A73&amp;" "&amp;協会登録!B73&amp;協会登録!C73</f>
        <v xml:space="preserve">64 </v>
      </c>
    </row>
    <row r="80" spans="1:1" ht="16.5" customHeight="1" x14ac:dyDescent="0.25">
      <c r="A80" s="10" t="str">
        <f>協会登録!A74&amp;" "&amp;協会登録!B74&amp;協会登録!C74</f>
        <v xml:space="preserve">65 </v>
      </c>
    </row>
    <row r="81" spans="1:1" ht="16.5" customHeight="1" x14ac:dyDescent="0.25">
      <c r="A81" s="10" t="str">
        <f>協会登録!A75&amp;" "&amp;協会登録!B75&amp;協会登録!C75</f>
        <v xml:space="preserve">66 </v>
      </c>
    </row>
    <row r="82" spans="1:1" ht="16.5" customHeight="1" x14ac:dyDescent="0.25">
      <c r="A82" s="10" t="str">
        <f>協会登録!A76&amp;" "&amp;協会登録!B76&amp;協会登録!C76</f>
        <v xml:space="preserve">67 </v>
      </c>
    </row>
    <row r="83" spans="1:1" ht="16.5" customHeight="1" x14ac:dyDescent="0.25">
      <c r="A83" s="10" t="str">
        <f>協会登録!A77&amp;" "&amp;協会登録!B77&amp;協会登録!C77</f>
        <v xml:space="preserve">68 </v>
      </c>
    </row>
    <row r="84" spans="1:1" ht="16.5" customHeight="1" x14ac:dyDescent="0.25">
      <c r="A84" s="10" t="str">
        <f>協会登録!A78&amp;" "&amp;協会登録!B78&amp;協会登録!C78</f>
        <v xml:space="preserve">69 </v>
      </c>
    </row>
    <row r="85" spans="1:1" ht="16.5" customHeight="1" x14ac:dyDescent="0.25">
      <c r="A85" s="10" t="str">
        <f>協会登録!A79&amp;" "&amp;協会登録!B79&amp;協会登録!C79</f>
        <v xml:space="preserve">70 </v>
      </c>
    </row>
    <row r="86" spans="1:1" ht="16.5" customHeight="1" x14ac:dyDescent="0.25">
      <c r="A86" s="10" t="str">
        <f>協会登録!A80&amp;" "&amp;協会登録!B80&amp;協会登録!C80</f>
        <v xml:space="preserve">71 </v>
      </c>
    </row>
    <row r="87" spans="1:1" ht="16.5" customHeight="1" x14ac:dyDescent="0.25">
      <c r="A87" s="10" t="str">
        <f>協会登録!A81&amp;" "&amp;協会登録!B81&amp;協会登録!C81</f>
        <v xml:space="preserve">72 </v>
      </c>
    </row>
    <row r="88" spans="1:1" ht="16.5" customHeight="1" x14ac:dyDescent="0.25">
      <c r="A88" s="10" t="str">
        <f>協会登録!A82&amp;" "&amp;協会登録!B82&amp;協会登録!C82</f>
        <v xml:space="preserve">73 </v>
      </c>
    </row>
    <row r="89" spans="1:1" ht="16.5" customHeight="1" x14ac:dyDescent="0.25">
      <c r="A89" s="10" t="str">
        <f>協会登録!A83&amp;" "&amp;協会登録!B83&amp;協会登録!C83</f>
        <v xml:space="preserve">74 </v>
      </c>
    </row>
    <row r="90" spans="1:1" ht="16.5" customHeight="1" x14ac:dyDescent="0.25">
      <c r="A90" s="10" t="str">
        <f>協会登録!A84&amp;" "&amp;協会登録!B84&amp;協会登録!C84</f>
        <v xml:space="preserve">75 </v>
      </c>
    </row>
    <row r="91" spans="1:1" ht="16.5" customHeight="1" x14ac:dyDescent="0.25">
      <c r="A91" s="10" t="str">
        <f>協会登録!A85&amp;" "&amp;協会登録!B85&amp;協会登録!C85</f>
        <v xml:space="preserve">76 </v>
      </c>
    </row>
    <row r="92" spans="1:1" ht="16.5" customHeight="1" x14ac:dyDescent="0.25">
      <c r="A92" s="10" t="str">
        <f>協会登録!A86&amp;" "&amp;協会登録!B86&amp;協会登録!C86</f>
        <v xml:space="preserve">77 </v>
      </c>
    </row>
    <row r="93" spans="1:1" ht="16.5" customHeight="1" x14ac:dyDescent="0.25">
      <c r="A93" s="10" t="str">
        <f>協会登録!A87&amp;" "&amp;協会登録!B87&amp;協会登録!C87</f>
        <v xml:space="preserve">78 </v>
      </c>
    </row>
    <row r="94" spans="1:1" ht="16.5" customHeight="1" x14ac:dyDescent="0.25">
      <c r="A94" s="10" t="str">
        <f>協会登録!A88&amp;" "&amp;協会登録!B88&amp;協会登録!C88</f>
        <v xml:space="preserve">79 </v>
      </c>
    </row>
    <row r="95" spans="1:1" ht="16.5" customHeight="1" x14ac:dyDescent="0.25">
      <c r="A95" s="10" t="str">
        <f>協会登録!A89&amp;" "&amp;協会登録!B89&amp;協会登録!C89</f>
        <v xml:space="preserve">80 </v>
      </c>
    </row>
    <row r="96" spans="1:1" ht="16.5" customHeight="1" x14ac:dyDescent="0.25">
      <c r="A96" s="10" t="str">
        <f>協会登録!A90&amp;" "&amp;協会登録!B90&amp;協会登録!C90</f>
        <v xml:space="preserve">81 </v>
      </c>
    </row>
    <row r="97" spans="1:1" ht="16.5" customHeight="1" x14ac:dyDescent="0.25">
      <c r="A97" s="10" t="str">
        <f>協会登録!A91&amp;" "&amp;協会登録!B91&amp;協会登録!C91</f>
        <v xml:space="preserve">82 </v>
      </c>
    </row>
    <row r="98" spans="1:1" ht="16.5" customHeight="1" x14ac:dyDescent="0.25">
      <c r="A98" s="10" t="str">
        <f>協会登録!A92&amp;" "&amp;協会登録!B92&amp;協会登録!C92</f>
        <v xml:space="preserve">83 </v>
      </c>
    </row>
    <row r="99" spans="1:1" ht="16.5" customHeight="1" x14ac:dyDescent="0.25">
      <c r="A99" s="10" t="str">
        <f>協会登録!A93&amp;" "&amp;協会登録!B93&amp;協会登録!C93</f>
        <v xml:space="preserve">84 </v>
      </c>
    </row>
    <row r="100" spans="1:1" ht="16.5" customHeight="1" x14ac:dyDescent="0.25">
      <c r="A100" s="10" t="str">
        <f>協会登録!A94&amp;" "&amp;協会登録!B94&amp;協会登録!C94</f>
        <v xml:space="preserve">85 </v>
      </c>
    </row>
    <row r="101" spans="1:1" ht="16.5" customHeight="1" x14ac:dyDescent="0.25">
      <c r="A101" s="10" t="str">
        <f>協会登録!A95&amp;" "&amp;協会登録!B95&amp;協会登録!C95</f>
        <v xml:space="preserve">86 </v>
      </c>
    </row>
    <row r="102" spans="1:1" ht="16.5" customHeight="1" x14ac:dyDescent="0.25">
      <c r="A102" s="10" t="str">
        <f>協会登録!A96&amp;" "&amp;協会登録!B96&amp;協会登録!C96</f>
        <v xml:space="preserve">87 </v>
      </c>
    </row>
    <row r="103" spans="1:1" ht="16.5" customHeight="1" x14ac:dyDescent="0.25">
      <c r="A103" s="10" t="str">
        <f>協会登録!A97&amp;" "&amp;協会登録!B97&amp;協会登録!C97</f>
        <v xml:space="preserve">88 </v>
      </c>
    </row>
    <row r="104" spans="1:1" ht="16.5" customHeight="1" x14ac:dyDescent="0.25">
      <c r="A104" s="10" t="str">
        <f>協会登録!A98&amp;" "&amp;協会登録!B98&amp;協会登録!C98</f>
        <v xml:space="preserve">89 </v>
      </c>
    </row>
    <row r="105" spans="1:1" ht="16.5" customHeight="1" x14ac:dyDescent="0.25">
      <c r="A105" s="10" t="str">
        <f>協会登録!A99&amp;" "&amp;協会登録!B99&amp;協会登録!C99</f>
        <v xml:space="preserve">90 </v>
      </c>
    </row>
    <row r="106" spans="1:1" ht="16.5" customHeight="1" x14ac:dyDescent="0.25">
      <c r="A106" s="10" t="str">
        <f>協会登録!A100&amp;" "&amp;協会登録!B100&amp;協会登録!C100</f>
        <v xml:space="preserve">91 </v>
      </c>
    </row>
    <row r="107" spans="1:1" ht="16.5" customHeight="1" x14ac:dyDescent="0.25">
      <c r="A107" s="10" t="str">
        <f>協会登録!A101&amp;" "&amp;協会登録!B101&amp;協会登録!C101</f>
        <v xml:space="preserve">92 </v>
      </c>
    </row>
    <row r="108" spans="1:1" ht="16.5" customHeight="1" x14ac:dyDescent="0.25">
      <c r="A108" s="10" t="str">
        <f>協会登録!A102&amp;" "&amp;協会登録!B102&amp;協会登録!C102</f>
        <v xml:space="preserve">93 </v>
      </c>
    </row>
    <row r="109" spans="1:1" ht="16.5" customHeight="1" x14ac:dyDescent="0.25">
      <c r="A109" s="10" t="str">
        <f>協会登録!A103&amp;" "&amp;協会登録!B103&amp;協会登録!C103</f>
        <v xml:space="preserve">94 </v>
      </c>
    </row>
    <row r="110" spans="1:1" ht="16.5" customHeight="1" x14ac:dyDescent="0.25">
      <c r="A110" s="10" t="str">
        <f>協会登録!A104&amp;" "&amp;協会登録!B104&amp;協会登録!C104</f>
        <v xml:space="preserve">95 </v>
      </c>
    </row>
    <row r="111" spans="1:1" ht="16.5" customHeight="1" x14ac:dyDescent="0.25">
      <c r="A111" s="10" t="str">
        <f>協会登録!A105&amp;" "&amp;協会登録!B105&amp;協会登録!C105</f>
        <v xml:space="preserve">96 </v>
      </c>
    </row>
    <row r="112" spans="1:1" ht="16.5" customHeight="1" x14ac:dyDescent="0.25">
      <c r="A112" s="10" t="str">
        <f>協会登録!A106&amp;" "&amp;協会登録!B106&amp;協会登録!C106</f>
        <v xml:space="preserve">97 </v>
      </c>
    </row>
    <row r="113" spans="1:1" ht="16.5" customHeight="1" x14ac:dyDescent="0.25">
      <c r="A113" s="10" t="str">
        <f>協会登録!A107&amp;" "&amp;協会登録!B107&amp;協会登録!C107</f>
        <v xml:space="preserve">98 </v>
      </c>
    </row>
    <row r="114" spans="1:1" ht="16.5" customHeight="1" x14ac:dyDescent="0.25">
      <c r="A114" s="10" t="str">
        <f>協会登録!A108&amp;" "&amp;協会登録!B108&amp;協会登録!C108</f>
        <v xml:space="preserve">99 </v>
      </c>
    </row>
    <row r="115" spans="1:1" ht="16.5" customHeight="1" x14ac:dyDescent="0.25">
      <c r="A115" s="10" t="str">
        <f>協会登録!A109&amp;" "&amp;協会登録!B109&amp;協会登録!C109</f>
        <v xml:space="preserve">100 </v>
      </c>
    </row>
  </sheetData>
  <sheetProtection algorithmName="SHA-512" hashValue="vNWZ00SoLaqXVFZbPyaPLdXUJMAlu1mrrrJcUE7kLlGIV8eKOlc26vtZJUUJiT34cv/pN+C0468zxy4vhIWX9Q==" saltValue="V/AU7V3D9w5G6sq8+jg9ug==" spinCount="100000" sheet="1" objects="1" scenarios="1"/>
  <mergeCells count="40">
    <mergeCell ref="F13:G13"/>
    <mergeCell ref="E15:F15"/>
    <mergeCell ref="G15:H15"/>
    <mergeCell ref="G16:H16"/>
    <mergeCell ref="C1:N1"/>
    <mergeCell ref="F9:G9"/>
    <mergeCell ref="D3:E3"/>
    <mergeCell ref="F5:G5"/>
    <mergeCell ref="F6:H6"/>
    <mergeCell ref="F7:G7"/>
    <mergeCell ref="F8:G8"/>
    <mergeCell ref="F10:G10"/>
    <mergeCell ref="F11:G11"/>
    <mergeCell ref="F12:G12"/>
    <mergeCell ref="G24:H24"/>
    <mergeCell ref="G25:H25"/>
    <mergeCell ref="G26:H26"/>
    <mergeCell ref="G32:H32"/>
    <mergeCell ref="G18:H18"/>
    <mergeCell ref="G19:H19"/>
    <mergeCell ref="G20:H20"/>
    <mergeCell ref="G27:H27"/>
    <mergeCell ref="G28:H28"/>
    <mergeCell ref="G21:H21"/>
    <mergeCell ref="G17:H17"/>
    <mergeCell ref="G30:H30"/>
    <mergeCell ref="G31:H31"/>
    <mergeCell ref="G29:H29"/>
    <mergeCell ref="G49:I49"/>
    <mergeCell ref="G34:H34"/>
    <mergeCell ref="G35:H35"/>
    <mergeCell ref="G36:H36"/>
    <mergeCell ref="G37:H37"/>
    <mergeCell ref="G38:H38"/>
    <mergeCell ref="G39:H39"/>
    <mergeCell ref="H45:J45"/>
    <mergeCell ref="G46:I46"/>
    <mergeCell ref="G33:H33"/>
    <mergeCell ref="G22:H22"/>
    <mergeCell ref="G23:H23"/>
  </mergeCells>
  <phoneticPr fontId="1"/>
  <printOptions horizontalCentered="1"/>
  <pageMargins left="0.78740157480314965" right="0.78740157480314965" top="0.51181102362204722" bottom="0.51181102362204722" header="0.51181102362204722" footer="0.51181102362204722"/>
  <pageSetup paperSize="9" scale="112" orientation="portrait"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N126"/>
  <sheetViews>
    <sheetView showZeros="0" topLeftCell="A6" zoomScaleNormal="100" zoomScaleSheetLayoutView="70" workbookViewId="0">
      <selection activeCell="B16" sqref="B16"/>
    </sheetView>
  </sheetViews>
  <sheetFormatPr defaultColWidth="9.06640625" defaultRowHeight="12.75" x14ac:dyDescent="0.25"/>
  <cols>
    <col min="1" max="1" width="14.796875" style="10" bestFit="1" customWidth="1"/>
    <col min="2" max="2" width="8.46484375" style="10" customWidth="1"/>
    <col min="3" max="3" width="3.06640625" style="10" customWidth="1"/>
    <col min="4" max="4" width="4.265625" style="24" bestFit="1" customWidth="1"/>
    <col min="5" max="8" width="10.9296875" style="24" customWidth="1"/>
    <col min="9" max="9" width="6.9296875" style="24" hidden="1" customWidth="1"/>
    <col min="10" max="12" width="6.9296875" style="24" customWidth="1"/>
    <col min="13" max="13" width="6.9296875" style="10" hidden="1" customWidth="1"/>
    <col min="14" max="14" width="7.73046875" style="10" customWidth="1"/>
    <col min="15" max="16384" width="9.06640625" style="10"/>
  </cols>
  <sheetData>
    <row r="1" spans="1:14" ht="29.25" customHeight="1" x14ac:dyDescent="0.25">
      <c r="D1" s="113" t="s">
        <v>39</v>
      </c>
      <c r="E1" s="113"/>
      <c r="F1" s="113"/>
      <c r="G1" s="113"/>
      <c r="H1" s="113"/>
      <c r="I1" s="113"/>
      <c r="J1" s="113"/>
      <c r="K1" s="113"/>
      <c r="L1" s="113"/>
      <c r="M1" s="1"/>
      <c r="N1" s="1"/>
    </row>
    <row r="2" spans="1:14" ht="13.15" thickBot="1" x14ac:dyDescent="0.3">
      <c r="M2" s="2"/>
      <c r="N2" s="2"/>
    </row>
    <row r="3" spans="1:14" ht="21.4" thickBot="1" x14ac:dyDescent="0.3">
      <c r="D3" s="103" t="str">
        <f>協会登録!C3&amp;"子"</f>
        <v>子</v>
      </c>
      <c r="E3" s="104"/>
    </row>
    <row r="5" spans="1:14" x14ac:dyDescent="0.25">
      <c r="E5" s="24" t="s">
        <v>0</v>
      </c>
      <c r="F5" s="96">
        <f>協会登録!A3</f>
        <v>0</v>
      </c>
      <c r="G5" s="96"/>
      <c r="H5" s="18"/>
    </row>
    <row r="6" spans="1:14" ht="14.25" x14ac:dyDescent="0.25">
      <c r="E6" s="24" t="s">
        <v>12</v>
      </c>
      <c r="F6" s="96">
        <f>協会登録!D3</f>
        <v>0</v>
      </c>
      <c r="G6" s="96"/>
      <c r="H6" s="96"/>
      <c r="J6" s="40"/>
    </row>
    <row r="7" spans="1:14" hidden="1" x14ac:dyDescent="0.25">
      <c r="F7" s="107"/>
      <c r="G7" s="108"/>
      <c r="H7" s="18"/>
    </row>
    <row r="8" spans="1:14" hidden="1" x14ac:dyDescent="0.25">
      <c r="F8" s="107"/>
      <c r="G8" s="108"/>
      <c r="H8" s="18"/>
    </row>
    <row r="9" spans="1:14" x14ac:dyDescent="0.25">
      <c r="E9" s="41"/>
      <c r="F9" s="96"/>
      <c r="G9" s="96"/>
      <c r="H9" s="18"/>
    </row>
    <row r="10" spans="1:14" x14ac:dyDescent="0.25">
      <c r="E10" s="24" t="s">
        <v>13</v>
      </c>
      <c r="F10" s="101" t="str">
        <f>協会登録!B7&amp;"　"&amp;協会登録!C7</f>
        <v>　</v>
      </c>
      <c r="G10" s="102"/>
      <c r="H10" s="18"/>
    </row>
    <row r="11" spans="1:14" hidden="1" x14ac:dyDescent="0.25">
      <c r="E11" s="24" t="s">
        <v>14</v>
      </c>
      <c r="F11" s="97"/>
      <c r="G11" s="98"/>
      <c r="H11" s="18"/>
    </row>
    <row r="12" spans="1:14" hidden="1" x14ac:dyDescent="0.25">
      <c r="E12" s="42" t="s">
        <v>15</v>
      </c>
      <c r="F12" s="97"/>
      <c r="G12" s="98"/>
      <c r="H12" s="18"/>
    </row>
    <row r="13" spans="1:14" hidden="1" x14ac:dyDescent="0.25">
      <c r="F13" s="111"/>
      <c r="G13" s="111"/>
    </row>
    <row r="14" spans="1:14" x14ac:dyDescent="0.25">
      <c r="M14" s="2"/>
      <c r="N14" s="2"/>
    </row>
    <row r="15" spans="1:14" s="4" customFormat="1" ht="22.9" customHeight="1" thickBot="1" x14ac:dyDescent="0.3">
      <c r="A15" s="5" t="s">
        <v>20</v>
      </c>
      <c r="B15" s="57" t="s">
        <v>19</v>
      </c>
      <c r="D15" s="67" t="s">
        <v>25</v>
      </c>
      <c r="E15" s="105" t="s">
        <v>18</v>
      </c>
      <c r="F15" s="106"/>
      <c r="G15" s="105" t="s">
        <v>33</v>
      </c>
      <c r="H15" s="106"/>
      <c r="I15" s="69" t="s">
        <v>17</v>
      </c>
      <c r="J15" s="68" t="s">
        <v>26</v>
      </c>
      <c r="K15" s="68" t="s">
        <v>27</v>
      </c>
      <c r="L15" s="68" t="s">
        <v>11</v>
      </c>
      <c r="M15" s="3"/>
      <c r="N15" s="8"/>
    </row>
    <row r="16" spans="1:14" ht="16.5" customHeight="1" thickBot="1" x14ac:dyDescent="0.3">
      <c r="A16" s="10" t="str">
        <f>協会登録!A10&amp;" "&amp;協会登録!B10&amp;協会登録!C10</f>
        <v xml:space="preserve">1 </v>
      </c>
      <c r="B16" s="16"/>
      <c r="D16" s="43">
        <v>1</v>
      </c>
      <c r="E16" s="71" t="str">
        <f>IF(B16&gt;0,VLOOKUP($B16,協会登録!$A$10:$AG$116,2),"")</f>
        <v/>
      </c>
      <c r="F16" s="72" t="str">
        <f>IF(B16&gt;0,VLOOKUP($B16,協会登録!$A$10:$AG$116,3),"")</f>
        <v/>
      </c>
      <c r="G16" s="93" t="str">
        <f>IF(B16&gt;0,VLOOKUP($B16,協会登録!$A$10:$AG$116,4)&amp;" "&amp;VLOOKUP($B16,協会登録!$A$10:$AG$116,5),"")</f>
        <v/>
      </c>
      <c r="H16" s="94"/>
      <c r="I16" s="59"/>
      <c r="J16" s="60"/>
      <c r="K16" s="60"/>
      <c r="L16" s="63" t="str">
        <f>IF($B16&gt;0,VLOOKUP($B16,協会登録!$A$10:$AG$116,6),"")</f>
        <v/>
      </c>
      <c r="M16" s="14"/>
      <c r="N16" s="2" t="str">
        <f>IF(B16&gt;0,VLOOKUP($B$16,協会登録!$A$10:$AG$116,10),"")</f>
        <v/>
      </c>
    </row>
    <row r="17" spans="1:14" ht="16.5" customHeight="1" thickBot="1" x14ac:dyDescent="0.3">
      <c r="A17" s="10" t="str">
        <f>協会登録!A11&amp;" "&amp;協会登録!B11&amp;協会登録!C11</f>
        <v xml:space="preserve">2 </v>
      </c>
      <c r="B17" s="16"/>
      <c r="D17" s="43">
        <v>2</v>
      </c>
      <c r="E17" s="71" t="str">
        <f>IF(B17&gt;0,VLOOKUP($B17,協会登録!$A$10:$AG$116,2),"")</f>
        <v/>
      </c>
      <c r="F17" s="72" t="str">
        <f>IF(B17&gt;0,VLOOKUP($B17,協会登録!$A$10:$AG$116,3),"")</f>
        <v/>
      </c>
      <c r="G17" s="93" t="str">
        <f>IF(B17&gt;0,VLOOKUP($B17,協会登録!$A$10:$AG$116,4)&amp;" "&amp;VLOOKUP($B17,協会登録!$A$10:$AG$116,5),"")</f>
        <v/>
      </c>
      <c r="H17" s="94"/>
      <c r="I17" s="59"/>
      <c r="J17" s="60"/>
      <c r="K17" s="60"/>
      <c r="L17" s="63" t="str">
        <f>IF($B17&gt;0,VLOOKUP($B17,協会登録!$A$10:$AG$116,6),"")</f>
        <v/>
      </c>
      <c r="M17" s="14"/>
      <c r="N17" s="2" t="str">
        <f>IF(B17&gt;0,VLOOKUP($B$17,協会登録!$A$10:$AG$116,10),"")</f>
        <v/>
      </c>
    </row>
    <row r="18" spans="1:14" ht="16.5" customHeight="1" thickBot="1" x14ac:dyDescent="0.3">
      <c r="A18" s="10" t="str">
        <f>協会登録!A12&amp;" "&amp;協会登録!B12&amp;協会登録!C12</f>
        <v xml:space="preserve">3 </v>
      </c>
      <c r="B18" s="16"/>
      <c r="D18" s="43">
        <v>3</v>
      </c>
      <c r="E18" s="71" t="str">
        <f>IF(B18&gt;0,VLOOKUP($B18,協会登録!$A$10:$AG$116,2),"")</f>
        <v/>
      </c>
      <c r="F18" s="72" t="str">
        <f>IF(B18&gt;0,VLOOKUP($B18,協会登録!$A$10:$AG$116,3),"")</f>
        <v/>
      </c>
      <c r="G18" s="93" t="str">
        <f>IF(B18&gt;0,VLOOKUP($B18,協会登録!$A$10:$AG$116,4)&amp;" "&amp;VLOOKUP($B18,協会登録!$A$10:$AG$116,5),"")</f>
        <v/>
      </c>
      <c r="H18" s="94"/>
      <c r="I18" s="59"/>
      <c r="J18" s="60"/>
      <c r="K18" s="60"/>
      <c r="L18" s="63" t="str">
        <f>IF($B18&gt;0,VLOOKUP($B18,協会登録!$A$10:$AG$116,6),"")</f>
        <v/>
      </c>
      <c r="M18" s="14"/>
      <c r="N18" s="2" t="str">
        <f>IF(B18&gt;0,VLOOKUP($B$18,協会登録!$A$10:$AG$116,10),"")</f>
        <v/>
      </c>
    </row>
    <row r="19" spans="1:14" ht="16.5" customHeight="1" thickBot="1" x14ac:dyDescent="0.3">
      <c r="A19" s="10" t="str">
        <f>協会登録!A13&amp;" "&amp;協会登録!B13&amp;協会登録!C13</f>
        <v xml:space="preserve">4 </v>
      </c>
      <c r="B19" s="16"/>
      <c r="D19" s="43">
        <v>4</v>
      </c>
      <c r="E19" s="71" t="str">
        <f>IF(B19&gt;0,VLOOKUP($B19,協会登録!$A$10:$AG$116,2),"")</f>
        <v/>
      </c>
      <c r="F19" s="72" t="str">
        <f>IF(B19&gt;0,VLOOKUP($B19,協会登録!$A$10:$AG$116,3),"")</f>
        <v/>
      </c>
      <c r="G19" s="93" t="str">
        <f>IF(B19&gt;0,VLOOKUP($B19,協会登録!$A$10:$AG$116,4)&amp;" "&amp;VLOOKUP($B19,協会登録!$A$10:$AG$116,5),"")</f>
        <v/>
      </c>
      <c r="H19" s="94"/>
      <c r="I19" s="59"/>
      <c r="J19" s="60"/>
      <c r="K19" s="60"/>
      <c r="L19" s="63" t="str">
        <f>IF($B19&gt;0,VLOOKUP($B19,協会登録!$A$10:$AG$116,6),"")</f>
        <v/>
      </c>
      <c r="M19" s="14"/>
      <c r="N19" s="2" t="str">
        <f>IF(B19&gt;0,VLOOKUP($B$19,協会登録!$A$10:$AG$116,10),"")</f>
        <v/>
      </c>
    </row>
    <row r="20" spans="1:14" ht="16.5" customHeight="1" thickBot="1" x14ac:dyDescent="0.3">
      <c r="A20" s="10" t="str">
        <f>協会登録!A14&amp;" "&amp;協会登録!B14&amp;協会登録!C14</f>
        <v xml:space="preserve">5 </v>
      </c>
      <c r="B20" s="16"/>
      <c r="D20" s="43">
        <v>5</v>
      </c>
      <c r="E20" s="71" t="str">
        <f>IF(B20&gt;0,VLOOKUP($B20,協会登録!$A$10:$AG$116,2),"")</f>
        <v/>
      </c>
      <c r="F20" s="72" t="str">
        <f>IF(B20&gt;0,VLOOKUP($B20,協会登録!$A$10:$AG$116,3),"")</f>
        <v/>
      </c>
      <c r="G20" s="93" t="str">
        <f>IF(B20&gt;0,VLOOKUP($B20,協会登録!$A$10:$AG$116,4)&amp;" "&amp;VLOOKUP($B20,協会登録!$A$10:$AG$116,5),"")</f>
        <v/>
      </c>
      <c r="H20" s="94"/>
      <c r="I20" s="59"/>
      <c r="J20" s="60"/>
      <c r="K20" s="60"/>
      <c r="L20" s="63" t="str">
        <f>IF($B20&gt;0,VLOOKUP($B20,協会登録!$A$10:$AG$116,6),"")</f>
        <v/>
      </c>
      <c r="M20" s="14"/>
      <c r="N20" s="2" t="str">
        <f>IF(B20&gt;0,VLOOKUP($B$20,協会登録!$A$10:$AG$116,10),"")</f>
        <v/>
      </c>
    </row>
    <row r="21" spans="1:14" ht="16.5" customHeight="1" thickBot="1" x14ac:dyDescent="0.3">
      <c r="A21" s="10" t="str">
        <f>協会登録!A15&amp;" "&amp;協会登録!B15&amp;協会登録!C15</f>
        <v xml:space="preserve">6 </v>
      </c>
      <c r="B21" s="16"/>
      <c r="D21" s="43">
        <v>6</v>
      </c>
      <c r="E21" s="71" t="str">
        <f>IF(B21&gt;0,VLOOKUP($B21,協会登録!$A$10:$AG$116,2),"")</f>
        <v/>
      </c>
      <c r="F21" s="72" t="str">
        <f>IF(B21&gt;0,VLOOKUP($B21,協会登録!$A$10:$AG$116,3),"")</f>
        <v/>
      </c>
      <c r="G21" s="93" t="str">
        <f>IF(B21&gt;0,VLOOKUP($B21,協会登録!$A$10:$AG$116,4)&amp;" "&amp;VLOOKUP($B21,協会登録!$A$10:$AG$116,5),"")</f>
        <v/>
      </c>
      <c r="H21" s="94"/>
      <c r="I21" s="59"/>
      <c r="J21" s="60"/>
      <c r="K21" s="60"/>
      <c r="L21" s="63" t="str">
        <f>IF($B21&gt;0,VLOOKUP($B21,協会登録!$A$10:$AG$116,6),"")</f>
        <v/>
      </c>
      <c r="M21" s="14"/>
      <c r="N21" s="2" t="str">
        <f>IF(B21&gt;0,VLOOKUP($B$21,協会登録!$A$10:$AG$116,10),"")</f>
        <v/>
      </c>
    </row>
    <row r="22" spans="1:14" ht="16.5" customHeight="1" thickBot="1" x14ac:dyDescent="0.3">
      <c r="A22" s="10" t="str">
        <f>協会登録!A16&amp;" "&amp;協会登録!B16&amp;協会登録!C16</f>
        <v xml:space="preserve">7 </v>
      </c>
      <c r="B22" s="16"/>
      <c r="D22" s="43">
        <v>7</v>
      </c>
      <c r="E22" s="71" t="str">
        <f>IF(B22&gt;0,VLOOKUP($B22,協会登録!$A$10:$AG$116,2),"")</f>
        <v/>
      </c>
      <c r="F22" s="72" t="str">
        <f>IF(B22&gt;0,VLOOKUP($B22,協会登録!$A$10:$AG$116,3),"")</f>
        <v/>
      </c>
      <c r="G22" s="93" t="str">
        <f>IF(B22&gt;0,VLOOKUP($B22,協会登録!$A$10:$AG$116,4)&amp;" "&amp;VLOOKUP($B22,協会登録!$A$10:$AG$116,5),"")</f>
        <v/>
      </c>
      <c r="H22" s="94"/>
      <c r="I22" s="59"/>
      <c r="J22" s="60"/>
      <c r="K22" s="60"/>
      <c r="L22" s="63" t="str">
        <f>IF($B22&gt;0,VLOOKUP($B22,協会登録!$A$10:$AG$116,6),"")</f>
        <v/>
      </c>
      <c r="M22" s="14"/>
      <c r="N22" s="2" t="str">
        <f>IF(B22&gt;0,VLOOKUP($B$22,協会登録!$A$10:$AG$116,10),"")</f>
        <v/>
      </c>
    </row>
    <row r="23" spans="1:14" ht="16.5" customHeight="1" thickBot="1" x14ac:dyDescent="0.3">
      <c r="A23" s="10" t="str">
        <f>協会登録!A17&amp;" "&amp;協会登録!B17&amp;協会登録!C17</f>
        <v xml:space="preserve">8 </v>
      </c>
      <c r="B23" s="16"/>
      <c r="D23" s="43">
        <v>8</v>
      </c>
      <c r="E23" s="71" t="str">
        <f>IF(B23&gt;0,VLOOKUP($B23,協会登録!$A$10:$AG$116,2),"")</f>
        <v/>
      </c>
      <c r="F23" s="72" t="str">
        <f>IF(B23&gt;0,VLOOKUP($B23,協会登録!$A$10:$AG$116,3),"")</f>
        <v/>
      </c>
      <c r="G23" s="93" t="str">
        <f>IF(B23&gt;0,VLOOKUP($B23,協会登録!$A$10:$AG$116,4)&amp;" "&amp;VLOOKUP($B23,協会登録!$A$10:$AG$116,5),"")</f>
        <v/>
      </c>
      <c r="H23" s="94"/>
      <c r="I23" s="59"/>
      <c r="J23" s="60"/>
      <c r="K23" s="60"/>
      <c r="L23" s="63" t="str">
        <f>IF($B23&gt;0,VLOOKUP($B23,協会登録!$A$10:$AG$116,6),"")</f>
        <v/>
      </c>
      <c r="M23" s="14"/>
      <c r="N23" s="2" t="str">
        <f>IF(B23&gt;0,VLOOKUP($B$23,協会登録!$A$10:$AG$116,10),"")</f>
        <v/>
      </c>
    </row>
    <row r="24" spans="1:14" ht="16.5" customHeight="1" thickBot="1" x14ac:dyDescent="0.3">
      <c r="A24" s="10" t="str">
        <f>協会登録!A18&amp;" "&amp;協会登録!B18&amp;協会登録!C18</f>
        <v xml:space="preserve">9 </v>
      </c>
      <c r="B24" s="16"/>
      <c r="D24" s="43">
        <v>9</v>
      </c>
      <c r="E24" s="71" t="str">
        <f>IF(B24&gt;0,VLOOKUP($B24,協会登録!$A$10:$AG$116,2),"")</f>
        <v/>
      </c>
      <c r="F24" s="72" t="str">
        <f>IF(B24&gt;0,VLOOKUP($B24,協会登録!$A$10:$AG$116,3),"")</f>
        <v/>
      </c>
      <c r="G24" s="93" t="str">
        <f>IF(B24&gt;0,VLOOKUP($B24,協会登録!$A$10:$AG$116,4)&amp;" "&amp;VLOOKUP($B24,協会登録!$A$10:$AG$116,5),"")</f>
        <v/>
      </c>
      <c r="H24" s="94"/>
      <c r="I24" s="59"/>
      <c r="J24" s="60"/>
      <c r="K24" s="60"/>
      <c r="L24" s="63" t="str">
        <f>IF($B24&gt;0,VLOOKUP($B24,協会登録!$A$10:$AG$116,6),"")</f>
        <v/>
      </c>
      <c r="M24" s="14"/>
      <c r="N24" s="2" t="str">
        <f>IF(B24&gt;0,VLOOKUP($B$24,協会登録!$A$10:$AG$116,10),"")</f>
        <v/>
      </c>
    </row>
    <row r="25" spans="1:14" ht="16.5" customHeight="1" thickBot="1" x14ac:dyDescent="0.3">
      <c r="A25" s="10" t="str">
        <f>協会登録!A19&amp;" "&amp;協会登録!B19&amp;協会登録!C19</f>
        <v xml:space="preserve">10 </v>
      </c>
      <c r="B25" s="16"/>
      <c r="D25" s="43">
        <v>10</v>
      </c>
      <c r="E25" s="71" t="str">
        <f>IF(B25&gt;0,VLOOKUP($B25,協会登録!$A$10:$AG$116,2),"")</f>
        <v/>
      </c>
      <c r="F25" s="72" t="str">
        <f>IF(B25&gt;0,VLOOKUP($B25,協会登録!$A$10:$AG$116,3),"")</f>
        <v/>
      </c>
      <c r="G25" s="93" t="str">
        <f>IF(B25&gt;0,VLOOKUP($B25,協会登録!$A$10:$AG$116,4)&amp;" "&amp;VLOOKUP($B25,協会登録!$A$10:$AG$116,5),"")</f>
        <v/>
      </c>
      <c r="H25" s="94"/>
      <c r="I25" s="59"/>
      <c r="J25" s="60"/>
      <c r="K25" s="60"/>
      <c r="L25" s="63" t="str">
        <f>IF($B25&gt;0,VLOOKUP($B25,協会登録!$A$10:$AG$116,6),"")</f>
        <v/>
      </c>
      <c r="M25" s="14"/>
      <c r="N25" s="2" t="str">
        <f>IF(B25&gt;0,VLOOKUP($B$25,協会登録!$A$10:$AG$116,10),"")</f>
        <v/>
      </c>
    </row>
    <row r="26" spans="1:14" ht="16.5" customHeight="1" thickBot="1" x14ac:dyDescent="0.3">
      <c r="A26" s="10" t="str">
        <f>協会登録!A20&amp;" "&amp;協会登録!B20&amp;協会登録!C20</f>
        <v xml:space="preserve">11 </v>
      </c>
      <c r="B26" s="16"/>
      <c r="D26" s="43">
        <v>11</v>
      </c>
      <c r="E26" s="71" t="str">
        <f>IF(B26&gt;0,VLOOKUP($B26,協会登録!$A$10:$AG$116,2),"")</f>
        <v/>
      </c>
      <c r="F26" s="72" t="str">
        <f>IF(B26&gt;0,VLOOKUP($B26,協会登録!$A$10:$AG$116,3),"")</f>
        <v/>
      </c>
      <c r="G26" s="93" t="str">
        <f>IF(B26&gt;0,VLOOKUP($B26,協会登録!$A$10:$AG$116,4)&amp;" "&amp;VLOOKUP($B26,協会登録!$A$10:$AG$116,5),"")</f>
        <v/>
      </c>
      <c r="H26" s="94"/>
      <c r="I26" s="59"/>
      <c r="J26" s="60"/>
      <c r="K26" s="60"/>
      <c r="L26" s="63" t="str">
        <f>IF($B26&gt;0,VLOOKUP($B26,協会登録!$A$10:$AG$116,6),"")</f>
        <v/>
      </c>
      <c r="M26" s="14"/>
      <c r="N26" s="2" t="str">
        <f>IF(B26&gt;0,VLOOKUP($B$26,協会登録!$A$10:$AG$116,10),"")</f>
        <v/>
      </c>
    </row>
    <row r="27" spans="1:14" ht="16.5" customHeight="1" thickBot="1" x14ac:dyDescent="0.3">
      <c r="A27" s="10" t="str">
        <f>協会登録!A21&amp;" "&amp;協会登録!B21&amp;協会登録!C21</f>
        <v xml:space="preserve">12 </v>
      </c>
      <c r="B27" s="16"/>
      <c r="D27" s="43">
        <v>12</v>
      </c>
      <c r="E27" s="71" t="str">
        <f>IF(B27&gt;0,VLOOKUP($B27,協会登録!$A$10:$AG$116,2),"")</f>
        <v/>
      </c>
      <c r="F27" s="72" t="str">
        <f>IF(B27&gt;0,VLOOKUP($B27,協会登録!$A$10:$AG$116,3),"")</f>
        <v/>
      </c>
      <c r="G27" s="93" t="str">
        <f>IF(B27&gt;0,VLOOKUP($B27,協会登録!$A$10:$AG$116,4)&amp;" "&amp;VLOOKUP($B27,協会登録!$A$10:$AG$116,5),"")</f>
        <v/>
      </c>
      <c r="H27" s="94"/>
      <c r="I27" s="59"/>
      <c r="J27" s="60"/>
      <c r="K27" s="60"/>
      <c r="L27" s="63" t="str">
        <f>IF($B27&gt;0,VLOOKUP($B27,協会登録!$A$10:$AG$116,6),"")</f>
        <v/>
      </c>
      <c r="M27" s="14"/>
      <c r="N27" s="2" t="str">
        <f>IF(B27&gt;0,VLOOKUP($B$27,協会登録!$A$10:$AG$116,10),"")</f>
        <v/>
      </c>
    </row>
    <row r="28" spans="1:14" ht="16.5" customHeight="1" thickBot="1" x14ac:dyDescent="0.3">
      <c r="A28" s="10" t="str">
        <f>協会登録!A22&amp;" "&amp;協会登録!B22&amp;協会登録!C22</f>
        <v xml:space="preserve">13 </v>
      </c>
      <c r="B28" s="16"/>
      <c r="D28" s="43">
        <v>13</v>
      </c>
      <c r="E28" s="71" t="str">
        <f>IF(B28&gt;0,VLOOKUP($B28,協会登録!$A$10:$AG$116,2),"")</f>
        <v/>
      </c>
      <c r="F28" s="72" t="str">
        <f>IF(B28&gt;0,VLOOKUP($B28,協会登録!$A$10:$AG$116,3),"")</f>
        <v/>
      </c>
      <c r="G28" s="93" t="str">
        <f>IF(B28&gt;0,VLOOKUP($B28,協会登録!$A$10:$AG$116,4)&amp;" "&amp;VLOOKUP($B28,協会登録!$A$10:$AG$116,5),"")</f>
        <v/>
      </c>
      <c r="H28" s="94"/>
      <c r="I28" s="59"/>
      <c r="J28" s="60"/>
      <c r="K28" s="60"/>
      <c r="L28" s="63" t="str">
        <f>IF($B28&gt;0,VLOOKUP($B28,協会登録!$A$10:$AG$116,6),"")</f>
        <v/>
      </c>
      <c r="M28" s="14"/>
      <c r="N28" s="2" t="str">
        <f>IF(B28&gt;0,VLOOKUP($B$28,協会登録!$A$10:$AG$116,10),"")</f>
        <v/>
      </c>
    </row>
    <row r="29" spans="1:14" ht="16.5" customHeight="1" thickBot="1" x14ac:dyDescent="0.3">
      <c r="A29" s="10" t="str">
        <f>協会登録!A23&amp;" "&amp;協会登録!B23&amp;協会登録!C23</f>
        <v xml:space="preserve">14 </v>
      </c>
      <c r="B29" s="16"/>
      <c r="D29" s="43">
        <v>14</v>
      </c>
      <c r="E29" s="71" t="str">
        <f>IF(B29&gt;0,VLOOKUP($B29,協会登録!$A$10:$AG$116,2),"")</f>
        <v/>
      </c>
      <c r="F29" s="72" t="str">
        <f>IF(B29&gt;0,VLOOKUP($B29,協会登録!$A$10:$AG$116,3),"")</f>
        <v/>
      </c>
      <c r="G29" s="93" t="str">
        <f>IF(B29&gt;0,VLOOKUP($B29,協会登録!$A$10:$AG$116,4)&amp;" "&amp;VLOOKUP($B29,協会登録!$A$10:$AG$116,5),"")</f>
        <v/>
      </c>
      <c r="H29" s="94"/>
      <c r="I29" s="59"/>
      <c r="J29" s="60"/>
      <c r="K29" s="60"/>
      <c r="L29" s="63" t="str">
        <f>IF($B29&gt;0,VLOOKUP($B29,協会登録!$A$10:$AG$116,6),"")</f>
        <v/>
      </c>
      <c r="M29" s="14"/>
      <c r="N29" s="2" t="str">
        <f>IF(B29&gt;0,VLOOKUP($B$29,協会登録!$A$10:$AG$116,10),"")</f>
        <v/>
      </c>
    </row>
    <row r="30" spans="1:14" ht="16.5" customHeight="1" thickBot="1" x14ac:dyDescent="0.3">
      <c r="A30" s="10" t="str">
        <f>協会登録!A24&amp;" "&amp;協会登録!B24&amp;協会登録!C24</f>
        <v xml:space="preserve">15 </v>
      </c>
      <c r="B30" s="16"/>
      <c r="D30" s="43">
        <v>15</v>
      </c>
      <c r="E30" s="71" t="str">
        <f>IF(B30&gt;0,VLOOKUP($B30,協会登録!$A$10:$AG$116,2),"")</f>
        <v/>
      </c>
      <c r="F30" s="72" t="str">
        <f>IF(B30&gt;0,VLOOKUP($B30,協会登録!$A$10:$AG$116,3),"")</f>
        <v/>
      </c>
      <c r="G30" s="93" t="str">
        <f>IF(B30&gt;0,VLOOKUP($B30,協会登録!$A$10:$AG$116,4)&amp;" "&amp;VLOOKUP($B30,協会登録!$A$10:$AG$116,5),"")</f>
        <v/>
      </c>
      <c r="H30" s="94"/>
      <c r="I30" s="59"/>
      <c r="J30" s="60"/>
      <c r="K30" s="60"/>
      <c r="L30" s="63" t="str">
        <f>IF($B30&gt;0,VLOOKUP($B30,協会登録!$A$10:$AG$116,6),"")</f>
        <v/>
      </c>
      <c r="M30" s="14"/>
      <c r="N30" s="2" t="str">
        <f>IF(B30&gt;0,VLOOKUP($B$30,協会登録!$A$10:$AG$116,10),"")</f>
        <v/>
      </c>
    </row>
    <row r="31" spans="1:14" ht="16.5" customHeight="1" thickBot="1" x14ac:dyDescent="0.3">
      <c r="A31" s="10" t="str">
        <f>協会登録!A25&amp;" "&amp;協会登録!B25&amp;協会登録!C25</f>
        <v xml:space="preserve">16 </v>
      </c>
      <c r="B31" s="16"/>
      <c r="D31" s="43">
        <v>16</v>
      </c>
      <c r="E31" s="71" t="str">
        <f>IF(B31&gt;0,VLOOKUP($B31,協会登録!$A$10:$AG$116,2),"")</f>
        <v/>
      </c>
      <c r="F31" s="72" t="str">
        <f>IF(B31&gt;0,VLOOKUP($B31,協会登録!$A$10:$AG$116,3),"")</f>
        <v/>
      </c>
      <c r="G31" s="93" t="str">
        <f>IF(B31&gt;0,VLOOKUP($B31,協会登録!$A$10:$AG$116,4)&amp;" "&amp;VLOOKUP($B31,協会登録!$A$10:$AG$116,5),"")</f>
        <v/>
      </c>
      <c r="H31" s="94"/>
      <c r="I31" s="59"/>
      <c r="J31" s="60"/>
      <c r="K31" s="60"/>
      <c r="L31" s="63" t="str">
        <f>IF($B31&gt;0,VLOOKUP($B31,協会登録!$A$10:$AG$116,6),"")</f>
        <v/>
      </c>
      <c r="M31" s="14"/>
      <c r="N31" s="2" t="str">
        <f>IF(B31&gt;0,VLOOKUP($B$30,協会登録!$A$10:$AG$116,10),"")</f>
        <v/>
      </c>
    </row>
    <row r="32" spans="1:14" ht="16.5" customHeight="1" thickBot="1" x14ac:dyDescent="0.3">
      <c r="A32" s="10" t="str">
        <f>協会登録!A26&amp;" "&amp;協会登録!B26&amp;協会登録!C26</f>
        <v xml:space="preserve">17 </v>
      </c>
      <c r="B32" s="16"/>
      <c r="D32" s="43">
        <v>17</v>
      </c>
      <c r="E32" s="71" t="str">
        <f>IF(B32&gt;0,VLOOKUP($B32,協会登録!$A$10:$AG$116,2),"")</f>
        <v/>
      </c>
      <c r="F32" s="72" t="str">
        <f>IF(B32&gt;0,VLOOKUP($B32,協会登録!$A$10:$AG$116,3),"")</f>
        <v/>
      </c>
      <c r="G32" s="93" t="str">
        <f>IF(B32&gt;0,VLOOKUP($B32,協会登録!$A$10:$AG$116,4)&amp;" "&amp;VLOOKUP($B32,協会登録!$A$10:$AG$116,5),"")</f>
        <v/>
      </c>
      <c r="H32" s="94"/>
      <c r="I32" s="59"/>
      <c r="J32" s="60"/>
      <c r="K32" s="60"/>
      <c r="L32" s="63" t="str">
        <f>IF($B32&gt;0,VLOOKUP($B32,協会登録!$A$10:$AG$116,6),"")</f>
        <v/>
      </c>
      <c r="M32" s="14"/>
      <c r="N32" s="2" t="str">
        <f>IF(B32&gt;0,VLOOKUP($B$30,協会登録!$A$10:$AG$116,10),"")</f>
        <v/>
      </c>
    </row>
    <row r="33" spans="1:14" ht="16.5" customHeight="1" thickBot="1" x14ac:dyDescent="0.3">
      <c r="A33" s="10" t="str">
        <f>協会登録!A27&amp;" "&amp;協会登録!B27&amp;協会登録!C27</f>
        <v xml:space="preserve">18 </v>
      </c>
      <c r="B33" s="16"/>
      <c r="D33" s="43">
        <v>18</v>
      </c>
      <c r="E33" s="71" t="str">
        <f>IF(B33&gt;0,VLOOKUP($B33,協会登録!$A$10:$AG$116,2),"")</f>
        <v/>
      </c>
      <c r="F33" s="72" t="str">
        <f>IF(B33&gt;0,VLOOKUP($B33,協会登録!$A$10:$AG$116,3),"")</f>
        <v/>
      </c>
      <c r="G33" s="93" t="str">
        <f>IF(B33&gt;0,VLOOKUP($B33,協会登録!$A$10:$AG$116,4)&amp;" "&amp;VLOOKUP($B33,協会登録!$A$10:$AG$116,5),"")</f>
        <v/>
      </c>
      <c r="H33" s="94"/>
      <c r="I33" s="59"/>
      <c r="J33" s="60"/>
      <c r="K33" s="60"/>
      <c r="L33" s="63" t="str">
        <f>IF($B33&gt;0,VLOOKUP($B33,協会登録!$A$10:$AG$116,6),"")</f>
        <v/>
      </c>
      <c r="M33" s="14"/>
      <c r="N33" s="2" t="str">
        <f>IF(B33&gt;0,VLOOKUP($B$30,協会登録!$A$10:$AG$116,10),"")</f>
        <v/>
      </c>
    </row>
    <row r="34" spans="1:14" ht="16.5" customHeight="1" thickBot="1" x14ac:dyDescent="0.3">
      <c r="A34" s="10" t="str">
        <f>協会登録!A28&amp;" "&amp;協会登録!B28&amp;協会登録!C28</f>
        <v xml:space="preserve">19 </v>
      </c>
      <c r="B34" s="16"/>
      <c r="D34" s="43">
        <v>19</v>
      </c>
      <c r="E34" s="71" t="str">
        <f>IF(B34&gt;0,VLOOKUP($B34,協会登録!$A$10:$AG$116,2),"")</f>
        <v/>
      </c>
      <c r="F34" s="72" t="str">
        <f>IF(B34&gt;0,VLOOKUP($B34,協会登録!$A$10:$AG$116,3),"")</f>
        <v/>
      </c>
      <c r="G34" s="93" t="str">
        <f>IF(B34&gt;0,VLOOKUP($B34,協会登録!$A$10:$AG$116,4)&amp;" "&amp;VLOOKUP($B34,協会登録!$A$10:$AG$116,5),"")</f>
        <v/>
      </c>
      <c r="H34" s="94"/>
      <c r="I34" s="59"/>
      <c r="J34" s="60"/>
      <c r="K34" s="60"/>
      <c r="L34" s="63" t="str">
        <f>IF($B34&gt;0,VLOOKUP($B34,協会登録!$A$10:$AG$116,6),"")</f>
        <v/>
      </c>
      <c r="M34" s="14"/>
      <c r="N34" s="2" t="str">
        <f>IF(B34&gt;0,VLOOKUP($B$30,協会登録!$A$10:$AG$116,10),"")</f>
        <v/>
      </c>
    </row>
    <row r="35" spans="1:14" ht="16.5" customHeight="1" thickBot="1" x14ac:dyDescent="0.3">
      <c r="A35" s="10" t="str">
        <f>協会登録!A29&amp;" "&amp;協会登録!B29&amp;協会登録!C29</f>
        <v xml:space="preserve">20 </v>
      </c>
      <c r="B35" s="16"/>
      <c r="D35" s="43">
        <v>20</v>
      </c>
      <c r="E35" s="71" t="str">
        <f>IF(B35&gt;0,VLOOKUP($B35,協会登録!$A$10:$AG$116,2),"")</f>
        <v/>
      </c>
      <c r="F35" s="72" t="str">
        <f>IF(B35&gt;0,VLOOKUP($B35,協会登録!$A$10:$AG$116,3),"")</f>
        <v/>
      </c>
      <c r="G35" s="93" t="str">
        <f>IF(B35&gt;0,VLOOKUP($B35,協会登録!$A$10:$AG$116,4)&amp;" "&amp;VLOOKUP($B35,協会登録!$A$10:$AG$116,5),"")</f>
        <v/>
      </c>
      <c r="H35" s="94"/>
      <c r="I35" s="59"/>
      <c r="J35" s="60"/>
      <c r="K35" s="60"/>
      <c r="L35" s="63" t="str">
        <f>IF($B35&gt;0,VLOOKUP($B35,協会登録!$A$10:$AG$116,6),"")</f>
        <v/>
      </c>
      <c r="M35" s="14"/>
      <c r="N35" s="2" t="str">
        <f>IF(B35&gt;0,VLOOKUP($B$30,協会登録!$A$10:$AG$116,10),"")</f>
        <v/>
      </c>
    </row>
    <row r="36" spans="1:14" ht="16.5" customHeight="1" thickBot="1" x14ac:dyDescent="0.3">
      <c r="A36" s="10" t="str">
        <f>協会登録!A30&amp;" "&amp;協会登録!B30&amp;協会登録!C30</f>
        <v xml:space="preserve">21 </v>
      </c>
      <c r="B36" s="16"/>
      <c r="D36" s="43">
        <v>21</v>
      </c>
      <c r="E36" s="71" t="str">
        <f>IF(B36&gt;0,VLOOKUP($B36,協会登録!$A$10:$AG$116,2),"")</f>
        <v/>
      </c>
      <c r="F36" s="72" t="str">
        <f>IF(B36&gt;0,VLOOKUP($B36,協会登録!$A$10:$AG$116,3),"")</f>
        <v/>
      </c>
      <c r="G36" s="93" t="str">
        <f>IF(B36&gt;0,VLOOKUP($B36,協会登録!$A$10:$AG$116,4)&amp;" "&amp;VLOOKUP($B36,協会登録!$A$10:$AG$116,5),"")</f>
        <v/>
      </c>
      <c r="H36" s="94"/>
      <c r="I36" s="59"/>
      <c r="J36" s="60"/>
      <c r="K36" s="60"/>
      <c r="L36" s="63" t="str">
        <f>IF($B36&gt;0,VLOOKUP($B36,協会登録!$A$10:$AG$116,6),"")</f>
        <v/>
      </c>
      <c r="M36" s="14"/>
      <c r="N36" s="2" t="str">
        <f>IF(B36&gt;0,VLOOKUP($B$30,協会登録!$A$10:$AG$116,10),"")</f>
        <v/>
      </c>
    </row>
    <row r="37" spans="1:14" ht="16.5" customHeight="1" thickBot="1" x14ac:dyDescent="0.3">
      <c r="A37" s="10" t="str">
        <f>協会登録!A31&amp;" "&amp;協会登録!B31&amp;協会登録!C31</f>
        <v xml:space="preserve">22 </v>
      </c>
      <c r="B37" s="16"/>
      <c r="D37" s="43">
        <v>22</v>
      </c>
      <c r="E37" s="71" t="str">
        <f>IF(B37&gt;0,VLOOKUP($B37,協会登録!$A$10:$AG$116,2),"")</f>
        <v/>
      </c>
      <c r="F37" s="72" t="str">
        <f>IF(B37&gt;0,VLOOKUP($B37,協会登録!$A$10:$AG$116,3),"")</f>
        <v/>
      </c>
      <c r="G37" s="93" t="str">
        <f>IF(B37&gt;0,VLOOKUP($B37,協会登録!$A$10:$AG$116,4)&amp;" "&amp;VLOOKUP($B37,協会登録!$A$10:$AG$116,5),"")</f>
        <v/>
      </c>
      <c r="H37" s="94"/>
      <c r="I37" s="59"/>
      <c r="J37" s="60"/>
      <c r="K37" s="60"/>
      <c r="L37" s="63" t="str">
        <f>IF($B37&gt;0,VLOOKUP($B37,協会登録!$A$10:$AG$116,6),"")</f>
        <v/>
      </c>
      <c r="M37" s="14"/>
      <c r="N37" s="2" t="str">
        <f>IF(B37&gt;0,VLOOKUP($B$30,協会登録!$A$10:$AG$116,10),"")</f>
        <v/>
      </c>
    </row>
    <row r="38" spans="1:14" ht="16.5" customHeight="1" thickBot="1" x14ac:dyDescent="0.3">
      <c r="A38" s="10" t="str">
        <f>協会登録!A32&amp;" "&amp;協会登録!B32&amp;協会登録!C32</f>
        <v xml:space="preserve">23 </v>
      </c>
      <c r="B38" s="16"/>
      <c r="D38" s="43">
        <v>23</v>
      </c>
      <c r="E38" s="71" t="str">
        <f>IF(B38&gt;0,VLOOKUP($B38,協会登録!$A$10:$AG$116,2),"")</f>
        <v/>
      </c>
      <c r="F38" s="72" t="str">
        <f>IF(B38&gt;0,VLOOKUP($B38,協会登録!$A$10:$AG$116,3),"")</f>
        <v/>
      </c>
      <c r="G38" s="93" t="str">
        <f>IF(B38&gt;0,VLOOKUP($B38,協会登録!$A$10:$AG$116,4)&amp;" "&amp;VLOOKUP($B38,協会登録!$A$10:$AG$116,5),"")</f>
        <v/>
      </c>
      <c r="H38" s="94"/>
      <c r="I38" s="59"/>
      <c r="J38" s="60"/>
      <c r="K38" s="60"/>
      <c r="L38" s="63" t="str">
        <f>IF($B38&gt;0,VLOOKUP($B38,協会登録!$A$10:$AG$116,6),"")</f>
        <v/>
      </c>
      <c r="M38" s="14"/>
      <c r="N38" s="2" t="str">
        <f>IF(B38&gt;0,VLOOKUP($B$30,協会登録!$A$10:$AG$116,10),"")</f>
        <v/>
      </c>
    </row>
    <row r="39" spans="1:14" ht="16.5" customHeight="1" thickBot="1" x14ac:dyDescent="0.3">
      <c r="A39" s="10" t="str">
        <f>協会登録!A33&amp;" "&amp;協会登録!B33&amp;協会登録!C33</f>
        <v xml:space="preserve">24 </v>
      </c>
      <c r="B39" s="16"/>
      <c r="D39" s="43">
        <v>24</v>
      </c>
      <c r="E39" s="71" t="str">
        <f>IF(B39&gt;0,VLOOKUP($B39,協会登録!$A$10:$AG$116,2),"")</f>
        <v/>
      </c>
      <c r="F39" s="72" t="str">
        <f>IF(B39&gt;0,VLOOKUP($B39,協会登録!$A$10:$AG$116,3),"")</f>
        <v/>
      </c>
      <c r="G39" s="93" t="str">
        <f>IF(B39&gt;0,VLOOKUP($B39,協会登録!$A$10:$AG$116,4)&amp;" "&amp;VLOOKUP($B39,協会登録!$A$10:$AG$116,5),"")</f>
        <v/>
      </c>
      <c r="H39" s="94"/>
      <c r="I39" s="59"/>
      <c r="J39" s="60"/>
      <c r="K39" s="60"/>
      <c r="L39" s="63" t="str">
        <f>IF($B39&gt;0,VLOOKUP($B39,協会登録!$A$10:$AG$116,6),"")</f>
        <v/>
      </c>
      <c r="M39" s="14"/>
      <c r="N39" s="2" t="str">
        <f>IF(B39&gt;0,VLOOKUP($B$30,協会登録!$A$10:$AG$116,10),"")</f>
        <v/>
      </c>
    </row>
    <row r="40" spans="1:14" ht="16.5" customHeight="1" x14ac:dyDescent="0.25">
      <c r="A40" s="10" t="str">
        <f>協会登録!A34&amp;" "&amp;協会登録!B34&amp;協会登録!C34</f>
        <v xml:space="preserve">25 </v>
      </c>
      <c r="D40" s="26" t="s">
        <v>30</v>
      </c>
      <c r="E40" s="42"/>
      <c r="M40" s="2"/>
      <c r="N40" s="2"/>
    </row>
    <row r="41" spans="1:14" ht="16.5" customHeight="1" x14ac:dyDescent="0.25">
      <c r="A41" s="10" t="str">
        <f>協会登録!A35&amp;" "&amp;協会登録!B35&amp;協会登録!C35</f>
        <v xml:space="preserve">26 </v>
      </c>
      <c r="D41" s="26"/>
      <c r="E41" s="42"/>
      <c r="H41" s="26" t="s">
        <v>16</v>
      </c>
      <c r="M41" s="2"/>
      <c r="N41" s="2"/>
    </row>
    <row r="42" spans="1:14" ht="16.5" customHeight="1" x14ac:dyDescent="0.25">
      <c r="A42" s="10" t="str">
        <f>協会登録!A36&amp;" "&amp;協会登録!B36&amp;協会登録!C36</f>
        <v xml:space="preserve">27 </v>
      </c>
      <c r="D42" s="114" t="s">
        <v>53</v>
      </c>
      <c r="E42" s="114"/>
      <c r="F42" s="114"/>
      <c r="G42" s="114"/>
      <c r="H42" s="114"/>
      <c r="I42" s="114"/>
      <c r="J42" s="114"/>
      <c r="K42" s="114"/>
      <c r="L42" s="114"/>
      <c r="M42" s="2"/>
      <c r="N42" s="2"/>
    </row>
    <row r="43" spans="1:14" ht="16.5" customHeight="1" x14ac:dyDescent="0.25">
      <c r="A43" s="10" t="str">
        <f>協会登録!A37&amp;" "&amp;協会登録!B37&amp;協会登録!C37</f>
        <v xml:space="preserve">28 </v>
      </c>
      <c r="D43" s="26"/>
      <c r="E43" s="80" t="s">
        <v>50</v>
      </c>
      <c r="F43" s="80" t="s">
        <v>51</v>
      </c>
      <c r="M43" s="2"/>
      <c r="N43" s="2"/>
    </row>
    <row r="44" spans="1:14" ht="16.5" customHeight="1" x14ac:dyDescent="0.25">
      <c r="A44" s="10" t="str">
        <f>協会登録!A38&amp;" "&amp;協会登録!B38&amp;協会登録!C38</f>
        <v xml:space="preserve">29 </v>
      </c>
      <c r="D44" s="26"/>
      <c r="E44" s="62"/>
      <c r="F44" s="62"/>
      <c r="M44" s="2"/>
      <c r="N44" s="2"/>
    </row>
    <row r="45" spans="1:14" ht="16.5" customHeight="1" x14ac:dyDescent="0.25">
      <c r="A45" s="10" t="str">
        <f>協会登録!A39&amp;" "&amp;協会登録!B39&amp;協会登録!C39</f>
        <v xml:space="preserve">30 </v>
      </c>
      <c r="D45" s="26" t="s">
        <v>34</v>
      </c>
      <c r="E45" s="42"/>
      <c r="M45" s="2"/>
      <c r="N45" s="2"/>
    </row>
    <row r="46" spans="1:14" ht="16.5" customHeight="1" x14ac:dyDescent="0.25">
      <c r="A46" s="10" t="str">
        <f>協会登録!A40&amp;" "&amp;協会登録!B40&amp;協会登録!C40</f>
        <v xml:space="preserve">31 </v>
      </c>
      <c r="M46" s="2"/>
      <c r="N46" s="2"/>
    </row>
    <row r="47" spans="1:14" ht="16.5" customHeight="1" x14ac:dyDescent="0.25">
      <c r="A47" s="10" t="str">
        <f>協会登録!A41&amp;" "&amp;協会登録!B41&amp;協会登録!C41</f>
        <v xml:space="preserve">32 </v>
      </c>
      <c r="E47" s="47" t="s">
        <v>49</v>
      </c>
      <c r="F47" s="48" t="s">
        <v>52</v>
      </c>
      <c r="G47" s="49"/>
      <c r="H47" s="95"/>
      <c r="I47" s="95"/>
      <c r="J47" s="95"/>
      <c r="M47" s="2"/>
      <c r="N47" s="2"/>
    </row>
    <row r="48" spans="1:14" ht="16.5" customHeight="1" x14ac:dyDescent="0.25">
      <c r="A48" s="10" t="str">
        <f>協会登録!A42&amp;" "&amp;協会登録!B42&amp;協会登録!C42</f>
        <v xml:space="preserve">33 </v>
      </c>
      <c r="F48" s="25" t="s">
        <v>21</v>
      </c>
      <c r="G48" s="99" t="str">
        <f>協会登録!D7&amp;"　"&amp;協会登録!E7</f>
        <v>　</v>
      </c>
      <c r="H48" s="99"/>
      <c r="I48" s="99"/>
      <c r="J48" s="25" t="s">
        <v>22</v>
      </c>
      <c r="M48" s="2"/>
      <c r="N48" s="2"/>
    </row>
    <row r="49" spans="1:14" ht="16.5" customHeight="1" x14ac:dyDescent="0.25">
      <c r="A49" s="10" t="str">
        <f>協会登録!A43&amp;" "&amp;協会登録!B43&amp;協会登録!C43</f>
        <v xml:space="preserve">34 </v>
      </c>
      <c r="M49" s="2"/>
      <c r="N49" s="2"/>
    </row>
    <row r="50" spans="1:14" ht="16.5" customHeight="1" x14ac:dyDescent="0.25">
      <c r="A50" s="10" t="str">
        <f>協会登録!A44&amp;" "&amp;協会登録!B44&amp;協会登録!C44</f>
        <v xml:space="preserve">35 </v>
      </c>
      <c r="D50" s="42"/>
      <c r="M50" s="2"/>
      <c r="N50" s="2"/>
    </row>
    <row r="51" spans="1:14" ht="16.5" customHeight="1" x14ac:dyDescent="0.25">
      <c r="A51" s="10" t="str">
        <f>協会登録!A45&amp;" "&amp;協会登録!B45&amp;協会登録!C45</f>
        <v xml:space="preserve">36 </v>
      </c>
      <c r="M51" s="2"/>
      <c r="N51" s="2"/>
    </row>
    <row r="52" spans="1:14" ht="16.5" customHeight="1" x14ac:dyDescent="0.25">
      <c r="A52" s="10" t="str">
        <f>協会登録!A46&amp;" "&amp;協会登録!B46&amp;協会登録!C46</f>
        <v xml:space="preserve">37 </v>
      </c>
      <c r="M52" s="2"/>
      <c r="N52" s="2"/>
    </row>
    <row r="53" spans="1:14" ht="16.5" customHeight="1" x14ac:dyDescent="0.25">
      <c r="A53" s="10" t="str">
        <f>協会登録!A47&amp;" "&amp;協会登録!B47&amp;協会登録!C47</f>
        <v xml:space="preserve">38 </v>
      </c>
      <c r="M53" s="2"/>
      <c r="N53" s="2"/>
    </row>
    <row r="54" spans="1:14" ht="16.5" customHeight="1" x14ac:dyDescent="0.25">
      <c r="A54" s="10" t="str">
        <f>協会登録!A48&amp;" "&amp;協会登録!B48&amp;協会登録!C48</f>
        <v xml:space="preserve">39 </v>
      </c>
      <c r="M54" s="2"/>
      <c r="N54" s="2"/>
    </row>
    <row r="55" spans="1:14" ht="16.5" customHeight="1" x14ac:dyDescent="0.25">
      <c r="A55" s="10" t="str">
        <f>協会登録!A49&amp;" "&amp;協会登録!B49&amp;協会登録!C49</f>
        <v xml:space="preserve">40 </v>
      </c>
      <c r="M55" s="2"/>
      <c r="N55" s="2"/>
    </row>
    <row r="56" spans="1:14" ht="16.5" customHeight="1" x14ac:dyDescent="0.25">
      <c r="A56" s="10" t="str">
        <f>協会登録!A50&amp;" "&amp;協会登録!B50&amp;協会登録!C50</f>
        <v xml:space="preserve">41 </v>
      </c>
      <c r="M56" s="2"/>
      <c r="N56" s="2"/>
    </row>
    <row r="57" spans="1:14" ht="16.5" customHeight="1" x14ac:dyDescent="0.25">
      <c r="A57" s="10" t="str">
        <f>協会登録!A51&amp;" "&amp;協会登録!B51&amp;協会登録!C51</f>
        <v xml:space="preserve">42 </v>
      </c>
      <c r="M57" s="2"/>
      <c r="N57" s="2"/>
    </row>
    <row r="58" spans="1:14" ht="16.5" customHeight="1" x14ac:dyDescent="0.25">
      <c r="A58" s="10" t="str">
        <f>協会登録!A52&amp;" "&amp;協会登録!B52&amp;協会登録!C52</f>
        <v xml:space="preserve">43 </v>
      </c>
    </row>
    <row r="59" spans="1:14" ht="16.5" customHeight="1" x14ac:dyDescent="0.25">
      <c r="A59" s="10" t="str">
        <f>協会登録!A53&amp;" "&amp;協会登録!B53&amp;協会登録!C53</f>
        <v xml:space="preserve">44 </v>
      </c>
    </row>
    <row r="60" spans="1:14" ht="16.5" customHeight="1" x14ac:dyDescent="0.25">
      <c r="A60" s="10" t="str">
        <f>協会登録!A54&amp;" "&amp;協会登録!B54&amp;協会登録!C54</f>
        <v xml:space="preserve">45 </v>
      </c>
    </row>
    <row r="61" spans="1:14" ht="16.5" customHeight="1" x14ac:dyDescent="0.25">
      <c r="A61" s="10" t="str">
        <f>協会登録!A55&amp;" "&amp;協会登録!B55&amp;協会登録!C55</f>
        <v xml:space="preserve">46 </v>
      </c>
    </row>
    <row r="62" spans="1:14" ht="16.5" customHeight="1" x14ac:dyDescent="0.25">
      <c r="A62" s="10" t="str">
        <f>協会登録!A56&amp;" "&amp;協会登録!B56&amp;協会登録!C56</f>
        <v xml:space="preserve">47 </v>
      </c>
    </row>
    <row r="63" spans="1:14" ht="16.5" customHeight="1" x14ac:dyDescent="0.25">
      <c r="A63" s="10" t="str">
        <f>協会登録!A57&amp;" "&amp;協会登録!B57&amp;協会登録!C57</f>
        <v xml:space="preserve">48 </v>
      </c>
    </row>
    <row r="64" spans="1:14" ht="16.5" customHeight="1" x14ac:dyDescent="0.25">
      <c r="A64" s="10" t="str">
        <f>協会登録!A58&amp;" "&amp;協会登録!B58&amp;協会登録!C58</f>
        <v xml:space="preserve">49 </v>
      </c>
    </row>
    <row r="65" spans="1:1" ht="16.5" customHeight="1" x14ac:dyDescent="0.25">
      <c r="A65" s="10" t="str">
        <f>協会登録!A59&amp;" "&amp;協会登録!B59&amp;協会登録!C59</f>
        <v xml:space="preserve">50 </v>
      </c>
    </row>
    <row r="66" spans="1:1" ht="16.5" customHeight="1" x14ac:dyDescent="0.25">
      <c r="A66" s="10" t="str">
        <f>協会登録!A60&amp;" "&amp;協会登録!B60&amp;協会登録!C60</f>
        <v xml:space="preserve">51 </v>
      </c>
    </row>
    <row r="67" spans="1:1" ht="16.5" customHeight="1" x14ac:dyDescent="0.25">
      <c r="A67" s="10" t="str">
        <f>協会登録!A61&amp;" "&amp;協会登録!B61&amp;協会登録!C61</f>
        <v xml:space="preserve">52 </v>
      </c>
    </row>
    <row r="68" spans="1:1" ht="16.5" customHeight="1" x14ac:dyDescent="0.25">
      <c r="A68" s="10" t="str">
        <f>協会登録!A62&amp;" "&amp;協会登録!B62&amp;協会登録!C62</f>
        <v xml:space="preserve">53 </v>
      </c>
    </row>
    <row r="69" spans="1:1" ht="16.5" customHeight="1" x14ac:dyDescent="0.25">
      <c r="A69" s="10" t="str">
        <f>協会登録!A63&amp;" "&amp;協会登録!B63&amp;協会登録!C63</f>
        <v xml:space="preserve">54 </v>
      </c>
    </row>
    <row r="70" spans="1:1" ht="16.5" customHeight="1" x14ac:dyDescent="0.25">
      <c r="A70" s="10" t="str">
        <f>協会登録!A64&amp;" "&amp;協会登録!B64&amp;協会登録!C64</f>
        <v xml:space="preserve">55 </v>
      </c>
    </row>
    <row r="71" spans="1:1" ht="16.5" customHeight="1" x14ac:dyDescent="0.25">
      <c r="A71" s="10" t="str">
        <f>協会登録!A65&amp;" "&amp;協会登録!B65&amp;協会登録!C65</f>
        <v xml:space="preserve">56 </v>
      </c>
    </row>
    <row r="72" spans="1:1" ht="16.5" customHeight="1" x14ac:dyDescent="0.25">
      <c r="A72" s="10" t="str">
        <f>協会登録!A66&amp;" "&amp;協会登録!B66&amp;協会登録!C66</f>
        <v xml:space="preserve">57 </v>
      </c>
    </row>
    <row r="73" spans="1:1" ht="16.5" customHeight="1" x14ac:dyDescent="0.25">
      <c r="A73" s="10" t="str">
        <f>協会登録!A67&amp;" "&amp;協会登録!B67&amp;協会登録!C67</f>
        <v xml:space="preserve">58 </v>
      </c>
    </row>
    <row r="74" spans="1:1" ht="16.5" customHeight="1" x14ac:dyDescent="0.25">
      <c r="A74" s="10" t="str">
        <f>協会登録!A68&amp;" "&amp;協会登録!B68&amp;協会登録!C68</f>
        <v xml:space="preserve">59 </v>
      </c>
    </row>
    <row r="75" spans="1:1" ht="16.5" customHeight="1" x14ac:dyDescent="0.25">
      <c r="A75" s="10" t="str">
        <f>協会登録!A69&amp;" "&amp;協会登録!B69&amp;協会登録!C69</f>
        <v xml:space="preserve">60 </v>
      </c>
    </row>
    <row r="76" spans="1:1" ht="16.5" customHeight="1" x14ac:dyDescent="0.25">
      <c r="A76" s="10" t="str">
        <f>協会登録!A70&amp;" "&amp;協会登録!B70&amp;協会登録!C70</f>
        <v xml:space="preserve">61 </v>
      </c>
    </row>
    <row r="77" spans="1:1" ht="16.5" customHeight="1" x14ac:dyDescent="0.25">
      <c r="A77" s="10" t="str">
        <f>協会登録!A71&amp;" "&amp;協会登録!B71&amp;協会登録!C71</f>
        <v xml:space="preserve">62 </v>
      </c>
    </row>
    <row r="78" spans="1:1" ht="16.5" customHeight="1" x14ac:dyDescent="0.25">
      <c r="A78" s="10" t="str">
        <f>協会登録!A72&amp;" "&amp;協会登録!B72&amp;協会登録!C72</f>
        <v xml:space="preserve">63 </v>
      </c>
    </row>
    <row r="79" spans="1:1" ht="16.5" customHeight="1" x14ac:dyDescent="0.25">
      <c r="A79" s="10" t="str">
        <f>協会登録!A73&amp;" "&amp;協会登録!B73&amp;協会登録!C73</f>
        <v xml:space="preserve">64 </v>
      </c>
    </row>
    <row r="80" spans="1:1" ht="16.5" customHeight="1" x14ac:dyDescent="0.25">
      <c r="A80" s="10" t="str">
        <f>協会登録!A74&amp;" "&amp;協会登録!B74&amp;協会登録!C74</f>
        <v xml:space="preserve">65 </v>
      </c>
    </row>
    <row r="81" spans="1:1" ht="16.5" customHeight="1" x14ac:dyDescent="0.25">
      <c r="A81" s="10" t="str">
        <f>協会登録!A75&amp;" "&amp;協会登録!B75&amp;協会登録!C75</f>
        <v xml:space="preserve">66 </v>
      </c>
    </row>
    <row r="82" spans="1:1" ht="16.5" customHeight="1" x14ac:dyDescent="0.25">
      <c r="A82" s="10" t="str">
        <f>協会登録!A76&amp;" "&amp;協会登録!B76&amp;協会登録!C76</f>
        <v xml:space="preserve">67 </v>
      </c>
    </row>
    <row r="83" spans="1:1" ht="16.5" customHeight="1" x14ac:dyDescent="0.25">
      <c r="A83" s="10" t="str">
        <f>協会登録!A77&amp;" "&amp;協会登録!B77&amp;協会登録!C77</f>
        <v xml:space="preserve">68 </v>
      </c>
    </row>
    <row r="84" spans="1:1" ht="16.5" customHeight="1" x14ac:dyDescent="0.25">
      <c r="A84" s="10" t="str">
        <f>協会登録!A78&amp;" "&amp;協会登録!B78&amp;協会登録!C78</f>
        <v xml:space="preserve">69 </v>
      </c>
    </row>
    <row r="85" spans="1:1" ht="16.5" customHeight="1" x14ac:dyDescent="0.25">
      <c r="A85" s="10" t="str">
        <f>協会登録!A79&amp;" "&amp;協会登録!B79&amp;協会登録!C79</f>
        <v xml:space="preserve">70 </v>
      </c>
    </row>
    <row r="86" spans="1:1" ht="16.5" customHeight="1" x14ac:dyDescent="0.25">
      <c r="A86" s="10" t="str">
        <f>協会登録!A80&amp;" "&amp;協会登録!B80&amp;協会登録!C80</f>
        <v xml:space="preserve">71 </v>
      </c>
    </row>
    <row r="87" spans="1:1" ht="16.5" customHeight="1" x14ac:dyDescent="0.25">
      <c r="A87" s="10" t="str">
        <f>協会登録!A81&amp;" "&amp;協会登録!B81&amp;協会登録!C81</f>
        <v xml:space="preserve">72 </v>
      </c>
    </row>
    <row r="88" spans="1:1" ht="16.5" customHeight="1" x14ac:dyDescent="0.25">
      <c r="A88" s="10" t="str">
        <f>協会登録!A82&amp;" "&amp;協会登録!B82&amp;協会登録!C82</f>
        <v xml:space="preserve">73 </v>
      </c>
    </row>
    <row r="89" spans="1:1" ht="16.5" customHeight="1" x14ac:dyDescent="0.25">
      <c r="A89" s="10" t="str">
        <f>協会登録!A83&amp;" "&amp;協会登録!B83&amp;協会登録!C83</f>
        <v xml:space="preserve">74 </v>
      </c>
    </row>
    <row r="90" spans="1:1" ht="16.5" customHeight="1" x14ac:dyDescent="0.25">
      <c r="A90" s="10" t="str">
        <f>協会登録!A84&amp;" "&amp;協会登録!B84&amp;協会登録!C84</f>
        <v xml:space="preserve">75 </v>
      </c>
    </row>
    <row r="91" spans="1:1" ht="16.5" customHeight="1" x14ac:dyDescent="0.25">
      <c r="A91" s="10" t="str">
        <f>協会登録!A85&amp;" "&amp;協会登録!B85&amp;協会登録!C85</f>
        <v xml:space="preserve">76 </v>
      </c>
    </row>
    <row r="92" spans="1:1" ht="16.5" customHeight="1" x14ac:dyDescent="0.25">
      <c r="A92" s="10" t="str">
        <f>協会登録!A86&amp;" "&amp;協会登録!B86&amp;協会登録!C86</f>
        <v xml:space="preserve">77 </v>
      </c>
    </row>
    <row r="93" spans="1:1" ht="16.5" customHeight="1" x14ac:dyDescent="0.25">
      <c r="A93" s="10" t="str">
        <f>協会登録!A87&amp;" "&amp;協会登録!B87&amp;協会登録!C87</f>
        <v xml:space="preserve">78 </v>
      </c>
    </row>
    <row r="94" spans="1:1" ht="16.5" customHeight="1" x14ac:dyDescent="0.25">
      <c r="A94" s="10" t="str">
        <f>協会登録!A88&amp;" "&amp;協会登録!B88&amp;協会登録!C88</f>
        <v xml:space="preserve">79 </v>
      </c>
    </row>
    <row r="95" spans="1:1" ht="16.5" customHeight="1" x14ac:dyDescent="0.25">
      <c r="A95" s="10" t="str">
        <f>協会登録!A89&amp;" "&amp;協会登録!B89&amp;協会登録!C89</f>
        <v xml:space="preserve">80 </v>
      </c>
    </row>
    <row r="96" spans="1:1" ht="16.5" customHeight="1" x14ac:dyDescent="0.25">
      <c r="A96" s="10" t="str">
        <f>協会登録!A90&amp;" "&amp;協会登録!B90&amp;協会登録!C90</f>
        <v xml:space="preserve">81 </v>
      </c>
    </row>
    <row r="97" spans="1:1" ht="16.5" customHeight="1" x14ac:dyDescent="0.25">
      <c r="A97" s="10" t="str">
        <f>協会登録!A91&amp;" "&amp;協会登録!B91&amp;協会登録!C91</f>
        <v xml:space="preserve">82 </v>
      </c>
    </row>
    <row r="98" spans="1:1" ht="16.5" customHeight="1" x14ac:dyDescent="0.25">
      <c r="A98" s="10" t="str">
        <f>協会登録!A92&amp;" "&amp;協会登録!B92&amp;協会登録!C92</f>
        <v xml:space="preserve">83 </v>
      </c>
    </row>
    <row r="99" spans="1:1" ht="16.5" customHeight="1" x14ac:dyDescent="0.25">
      <c r="A99" s="10" t="str">
        <f>協会登録!A93&amp;" "&amp;協会登録!B93&amp;協会登録!C93</f>
        <v xml:space="preserve">84 </v>
      </c>
    </row>
    <row r="100" spans="1:1" ht="16.5" customHeight="1" x14ac:dyDescent="0.25">
      <c r="A100" s="10" t="str">
        <f>協会登録!A94&amp;" "&amp;協会登録!B94&amp;協会登録!C94</f>
        <v xml:space="preserve">85 </v>
      </c>
    </row>
    <row r="101" spans="1:1" ht="16.5" customHeight="1" x14ac:dyDescent="0.25">
      <c r="A101" s="10" t="str">
        <f>協会登録!A95&amp;" "&amp;協会登録!B95&amp;協会登録!C95</f>
        <v xml:space="preserve">86 </v>
      </c>
    </row>
    <row r="102" spans="1:1" ht="16.5" customHeight="1" x14ac:dyDescent="0.25">
      <c r="A102" s="10" t="str">
        <f>協会登録!A96&amp;" "&amp;協会登録!B96&amp;協会登録!C96</f>
        <v xml:space="preserve">87 </v>
      </c>
    </row>
    <row r="103" spans="1:1" ht="16.5" customHeight="1" x14ac:dyDescent="0.25">
      <c r="A103" s="10" t="str">
        <f>協会登録!A97&amp;" "&amp;協会登録!B97&amp;協会登録!C97</f>
        <v xml:space="preserve">88 </v>
      </c>
    </row>
    <row r="104" spans="1:1" ht="16.5" customHeight="1" x14ac:dyDescent="0.25">
      <c r="A104" s="10" t="str">
        <f>協会登録!A98&amp;" "&amp;協会登録!B98&amp;協会登録!C98</f>
        <v xml:space="preserve">89 </v>
      </c>
    </row>
    <row r="105" spans="1:1" ht="16.5" customHeight="1" x14ac:dyDescent="0.25">
      <c r="A105" s="10" t="str">
        <f>協会登録!A99&amp;" "&amp;協会登録!B99&amp;協会登録!C99</f>
        <v xml:space="preserve">90 </v>
      </c>
    </row>
    <row r="106" spans="1:1" ht="16.5" customHeight="1" x14ac:dyDescent="0.25">
      <c r="A106" s="10" t="str">
        <f>協会登録!A100&amp;" "&amp;協会登録!B100&amp;協会登録!C100</f>
        <v xml:space="preserve">91 </v>
      </c>
    </row>
    <row r="107" spans="1:1" ht="16.5" customHeight="1" x14ac:dyDescent="0.25">
      <c r="A107" s="10" t="str">
        <f>協会登録!A101&amp;" "&amp;協会登録!B101&amp;協会登録!C101</f>
        <v xml:space="preserve">92 </v>
      </c>
    </row>
    <row r="108" spans="1:1" ht="16.5" customHeight="1" x14ac:dyDescent="0.25">
      <c r="A108" s="10" t="str">
        <f>協会登録!A102&amp;" "&amp;協会登録!B102&amp;協会登録!C102</f>
        <v xml:space="preserve">93 </v>
      </c>
    </row>
    <row r="109" spans="1:1" ht="16.5" customHeight="1" x14ac:dyDescent="0.25">
      <c r="A109" s="10" t="str">
        <f>協会登録!A103&amp;" "&amp;協会登録!B103&amp;協会登録!C103</f>
        <v xml:space="preserve">94 </v>
      </c>
    </row>
    <row r="110" spans="1:1" ht="16.5" customHeight="1" x14ac:dyDescent="0.25">
      <c r="A110" s="10" t="str">
        <f>協会登録!A104&amp;" "&amp;協会登録!B104&amp;協会登録!C104</f>
        <v xml:space="preserve">95 </v>
      </c>
    </row>
    <row r="111" spans="1:1" ht="16.5" customHeight="1" x14ac:dyDescent="0.25">
      <c r="A111" s="10" t="str">
        <f>協会登録!A105&amp;" "&amp;協会登録!B105&amp;協会登録!C105</f>
        <v xml:space="preserve">96 </v>
      </c>
    </row>
    <row r="112" spans="1:1" ht="16.5" customHeight="1" x14ac:dyDescent="0.25">
      <c r="A112" s="10" t="str">
        <f>協会登録!A106&amp;" "&amp;協会登録!B106&amp;協会登録!C106</f>
        <v xml:space="preserve">97 </v>
      </c>
    </row>
    <row r="113" spans="1:1" ht="16.5" customHeight="1" x14ac:dyDescent="0.25">
      <c r="A113" s="10" t="str">
        <f>協会登録!A107&amp;" "&amp;協会登録!B107&amp;協会登録!C107</f>
        <v xml:space="preserve">98 </v>
      </c>
    </row>
    <row r="114" spans="1:1" ht="16.5" customHeight="1" x14ac:dyDescent="0.25">
      <c r="A114" s="10" t="str">
        <f>協会登録!A108&amp;" "&amp;協会登録!B108&amp;協会登録!C108</f>
        <v xml:space="preserve">99 </v>
      </c>
    </row>
    <row r="115" spans="1:1" ht="16.5" customHeight="1" x14ac:dyDescent="0.25">
      <c r="A115" s="10" t="str">
        <f>協会登録!A109&amp;" "&amp;協会登録!B109&amp;協会登録!C109</f>
        <v xml:space="preserve">100 </v>
      </c>
    </row>
    <row r="116" spans="1:1" ht="16.5" customHeight="1" x14ac:dyDescent="0.25"/>
    <row r="117" spans="1:1" ht="16.5" customHeight="1" x14ac:dyDescent="0.25"/>
    <row r="123" spans="1:1" x14ac:dyDescent="0.25">
      <c r="A123" s="10" t="str">
        <f>協会登録!A110&amp;" "&amp;協会登録!B110&amp;協会登録!C110</f>
        <v xml:space="preserve"> </v>
      </c>
    </row>
    <row r="124" spans="1:1" x14ac:dyDescent="0.25">
      <c r="A124" s="10" t="str">
        <f>協会登録!A111&amp;" "&amp;協会登録!B111&amp;協会登録!C111</f>
        <v xml:space="preserve"> </v>
      </c>
    </row>
    <row r="125" spans="1:1" x14ac:dyDescent="0.25">
      <c r="A125" s="10" t="str">
        <f>協会登録!A112&amp;" "&amp;協会登録!B112&amp;協会登録!C112</f>
        <v xml:space="preserve"> </v>
      </c>
    </row>
    <row r="126" spans="1:1" x14ac:dyDescent="0.25">
      <c r="A126" s="10" t="str">
        <f>協会登録!A113&amp;" "&amp;協会登録!B113&amp;協会登録!C113</f>
        <v xml:space="preserve"> </v>
      </c>
    </row>
  </sheetData>
  <sheetProtection algorithmName="SHA-512" hashValue="FrDqNc5MVzrr9rmWtlUq/m8NuK9sl0GwgLdwui+zsA4Fw70WrcrULxUaFzPrSlmSmDjFDr8oxggeHMChHTNjyw==" saltValue="7aXQj/5HEmz4bJwtY0Mipg==" spinCount="100000" sheet="1" objects="1" scenarios="1"/>
  <mergeCells count="40">
    <mergeCell ref="G28:H28"/>
    <mergeCell ref="G19:H19"/>
    <mergeCell ref="G15:H15"/>
    <mergeCell ref="G36:H36"/>
    <mergeCell ref="H47:J47"/>
    <mergeCell ref="G35:H35"/>
    <mergeCell ref="G25:H25"/>
    <mergeCell ref="D42:L42"/>
    <mergeCell ref="G48:I48"/>
    <mergeCell ref="D1:L1"/>
    <mergeCell ref="G37:H37"/>
    <mergeCell ref="F12:G12"/>
    <mergeCell ref="F13:G13"/>
    <mergeCell ref="G29:H29"/>
    <mergeCell ref="G30:H30"/>
    <mergeCell ref="G22:H22"/>
    <mergeCell ref="G23:H23"/>
    <mergeCell ref="G24:H24"/>
    <mergeCell ref="G21:H21"/>
    <mergeCell ref="E15:F15"/>
    <mergeCell ref="G27:H27"/>
    <mergeCell ref="D3:E3"/>
    <mergeCell ref="F5:G5"/>
    <mergeCell ref="F6:H6"/>
    <mergeCell ref="F7:G7"/>
    <mergeCell ref="F8:G8"/>
    <mergeCell ref="F9:G9"/>
    <mergeCell ref="F11:G11"/>
    <mergeCell ref="G39:H39"/>
    <mergeCell ref="G38:H38"/>
    <mergeCell ref="F10:G10"/>
    <mergeCell ref="G18:H18"/>
    <mergeCell ref="G31:H31"/>
    <mergeCell ref="G32:H32"/>
    <mergeCell ref="G33:H33"/>
    <mergeCell ref="G34:H34"/>
    <mergeCell ref="G16:H16"/>
    <mergeCell ref="G17:H17"/>
    <mergeCell ref="G26:H26"/>
    <mergeCell ref="G20:H20"/>
  </mergeCells>
  <phoneticPr fontId="1"/>
  <printOptions horizontalCentered="1"/>
  <pageMargins left="0.78740157480314965" right="0.78740157480314965" top="0.59055118110236227" bottom="0.59055118110236227" header="0.51181102362204722" footer="0.51181102362204722"/>
  <pageSetup paperSize="9" scale="10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126"/>
  <sheetViews>
    <sheetView showZeros="0" zoomScaleNormal="100" workbookViewId="0">
      <selection activeCell="F11" sqref="F11:G11"/>
    </sheetView>
  </sheetViews>
  <sheetFormatPr defaultColWidth="9.06640625" defaultRowHeight="12.75" x14ac:dyDescent="0.25"/>
  <cols>
    <col min="1" max="1" width="14.796875" style="10" bestFit="1" customWidth="1"/>
    <col min="2" max="2" width="8.46484375" style="10" customWidth="1"/>
    <col min="3" max="3" width="3.06640625" style="10" customWidth="1"/>
    <col min="4" max="4" width="4.265625" style="24" bestFit="1" customWidth="1"/>
    <col min="5" max="8" width="10.9296875" style="24" customWidth="1"/>
    <col min="9" max="12" width="6.9296875" style="24" customWidth="1"/>
    <col min="13" max="13" width="6.9296875" style="10" hidden="1" customWidth="1"/>
    <col min="14" max="14" width="7.73046875" style="10" customWidth="1"/>
    <col min="15" max="16384" width="9.06640625" style="10"/>
  </cols>
  <sheetData>
    <row r="1" spans="1:14" ht="29.25" customHeight="1" x14ac:dyDescent="0.25">
      <c r="D1" s="115" t="s">
        <v>40</v>
      </c>
      <c r="E1" s="115"/>
      <c r="F1" s="115"/>
      <c r="G1" s="115"/>
      <c r="H1" s="115"/>
      <c r="I1" s="115"/>
      <c r="J1" s="115"/>
      <c r="K1" s="115"/>
      <c r="L1" s="115"/>
      <c r="M1" s="1"/>
      <c r="N1" s="1"/>
    </row>
    <row r="2" spans="1:14" ht="13.15" thickBot="1" x14ac:dyDescent="0.3">
      <c r="M2" s="2"/>
      <c r="N2" s="2"/>
    </row>
    <row r="3" spans="1:14" ht="21.4" thickBot="1" x14ac:dyDescent="0.3">
      <c r="D3" s="103" t="str">
        <f>協会登録!C3&amp;"子"</f>
        <v>子</v>
      </c>
      <c r="E3" s="104"/>
    </row>
    <row r="5" spans="1:14" x14ac:dyDescent="0.25">
      <c r="E5" s="24" t="s">
        <v>0</v>
      </c>
      <c r="F5" s="96">
        <f>協会登録!A3</f>
        <v>0</v>
      </c>
      <c r="G5" s="96"/>
      <c r="H5" s="18"/>
    </row>
    <row r="6" spans="1:14" ht="14.25" x14ac:dyDescent="0.25">
      <c r="E6" s="24" t="s">
        <v>12</v>
      </c>
      <c r="F6" s="96">
        <f>協会登録!D3</f>
        <v>0</v>
      </c>
      <c r="G6" s="96"/>
      <c r="H6" s="96"/>
      <c r="J6" s="40"/>
    </row>
    <row r="7" spans="1:14" hidden="1" x14ac:dyDescent="0.25">
      <c r="F7" s="107"/>
      <c r="G7" s="108"/>
      <c r="H7" s="18"/>
    </row>
    <row r="8" spans="1:14" hidden="1" x14ac:dyDescent="0.25">
      <c r="F8" s="107"/>
      <c r="G8" s="108"/>
      <c r="H8" s="18"/>
    </row>
    <row r="9" spans="1:14" x14ac:dyDescent="0.25">
      <c r="E9" s="41"/>
      <c r="F9" s="96"/>
      <c r="G9" s="96"/>
      <c r="H9" s="18"/>
    </row>
    <row r="10" spans="1:14" x14ac:dyDescent="0.25">
      <c r="E10" s="24" t="s">
        <v>13</v>
      </c>
      <c r="F10" s="101" t="str">
        <f>協会登録!B7&amp;"　"&amp;協会登録!C7</f>
        <v>　</v>
      </c>
      <c r="G10" s="102"/>
      <c r="H10" s="18"/>
    </row>
    <row r="11" spans="1:14" x14ac:dyDescent="0.25">
      <c r="E11" s="24" t="s">
        <v>14</v>
      </c>
      <c r="F11" s="97"/>
      <c r="G11" s="98"/>
      <c r="H11" s="18"/>
    </row>
    <row r="12" spans="1:14" x14ac:dyDescent="0.25">
      <c r="E12" s="42" t="s">
        <v>15</v>
      </c>
      <c r="F12" s="97"/>
      <c r="G12" s="98"/>
      <c r="H12" s="18"/>
    </row>
    <row r="13" spans="1:14" hidden="1" x14ac:dyDescent="0.25">
      <c r="F13" s="111"/>
      <c r="G13" s="111"/>
    </row>
    <row r="14" spans="1:14" x14ac:dyDescent="0.25">
      <c r="M14" s="2"/>
      <c r="N14" s="2"/>
    </row>
    <row r="15" spans="1:14" s="4" customFormat="1" ht="22.9" customHeight="1" thickBot="1" x14ac:dyDescent="0.3">
      <c r="A15" s="5" t="s">
        <v>20</v>
      </c>
      <c r="B15" s="57" t="s">
        <v>19</v>
      </c>
      <c r="D15" s="67" t="s">
        <v>25</v>
      </c>
      <c r="E15" s="105" t="s">
        <v>18</v>
      </c>
      <c r="F15" s="106"/>
      <c r="G15" s="105" t="s">
        <v>33</v>
      </c>
      <c r="H15" s="106"/>
      <c r="I15" s="68" t="s">
        <v>17</v>
      </c>
      <c r="J15" s="68" t="s">
        <v>26</v>
      </c>
      <c r="K15" s="68" t="s">
        <v>27</v>
      </c>
      <c r="L15" s="68" t="s">
        <v>11</v>
      </c>
      <c r="M15" s="3"/>
      <c r="N15" s="8"/>
    </row>
    <row r="16" spans="1:14" ht="16.5" customHeight="1" thickBot="1" x14ac:dyDescent="0.3">
      <c r="A16" s="10" t="str">
        <f>協会登録!A10&amp;" "&amp;協会登録!B10&amp;協会登録!C10</f>
        <v xml:space="preserve">1 </v>
      </c>
      <c r="B16" s="16"/>
      <c r="D16" s="43">
        <v>1</v>
      </c>
      <c r="E16" s="71" t="str">
        <f>IF(B16&gt;0,VLOOKUP($B16,協会登録!$A$10:$AG$116,2),"")</f>
        <v/>
      </c>
      <c r="F16" s="72" t="str">
        <f>IF(B16&gt;0,VLOOKUP($B16,協会登録!$A$10:$AG$116,3),"")</f>
        <v/>
      </c>
      <c r="G16" s="93" t="str">
        <f>IF(B16&gt;0,VLOOKUP($B16,協会登録!$A$10:$AG$116,4)&amp;" "&amp;VLOOKUP($B16,協会登録!$A$10:$AG$116,5),"")</f>
        <v/>
      </c>
      <c r="H16" s="94"/>
      <c r="I16" s="62"/>
      <c r="J16" s="60"/>
      <c r="K16" s="60"/>
      <c r="L16" s="63" t="str">
        <f>IF($B16&gt;0,VLOOKUP($B16,協会登録!$A$10:$AG$116,6),"")</f>
        <v/>
      </c>
      <c r="M16" s="14"/>
      <c r="N16" s="2" t="str">
        <f>IF(B17&gt;0,VLOOKUP($B$17,協会登録!$A$10:$AG$116,10),"")</f>
        <v/>
      </c>
    </row>
    <row r="17" spans="1:14" ht="16.5" customHeight="1" thickBot="1" x14ac:dyDescent="0.3">
      <c r="A17" s="10" t="str">
        <f>協会登録!A11&amp;" "&amp;協会登録!B11&amp;協会登録!C11</f>
        <v xml:space="preserve">2 </v>
      </c>
      <c r="B17" s="16"/>
      <c r="D17" s="43">
        <v>2</v>
      </c>
      <c r="E17" s="71" t="str">
        <f>IF(B17&gt;0,VLOOKUP($B17,協会登録!$A$10:$AG$116,2),"")</f>
        <v/>
      </c>
      <c r="F17" s="72" t="str">
        <f>IF(B17&gt;0,VLOOKUP($B17,協会登録!$A$10:$AG$116,3),"")</f>
        <v/>
      </c>
      <c r="G17" s="93" t="str">
        <f>IF(B17&gt;0,VLOOKUP($B17,協会登録!$A$10:$AG$116,4)&amp;" "&amp;VLOOKUP($B17,協会登録!$A$10:$AG$116,5),"")</f>
        <v/>
      </c>
      <c r="H17" s="94"/>
      <c r="I17" s="62"/>
      <c r="J17" s="60"/>
      <c r="K17" s="60"/>
      <c r="L17" s="63" t="str">
        <f>IF($B17&gt;0,VLOOKUP($B17,協会登録!$A$10:$AG$116,6),"")</f>
        <v/>
      </c>
      <c r="M17" s="14"/>
    </row>
    <row r="18" spans="1:14" ht="16.5" customHeight="1" thickBot="1" x14ac:dyDescent="0.3">
      <c r="A18" s="10" t="str">
        <f>協会登録!A12&amp;" "&amp;協会登録!B12&amp;協会登録!C12</f>
        <v xml:space="preserve">3 </v>
      </c>
      <c r="B18" s="16"/>
      <c r="D18" s="43">
        <v>3</v>
      </c>
      <c r="E18" s="71" t="str">
        <f>IF(B18&gt;0,VLOOKUP($B18,協会登録!$A$10:$AG$116,2),"")</f>
        <v/>
      </c>
      <c r="F18" s="72" t="str">
        <f>IF(B18&gt;0,VLOOKUP($B18,協会登録!$A$10:$AG$116,3),"")</f>
        <v/>
      </c>
      <c r="G18" s="93" t="str">
        <f>IF(B18&gt;0,VLOOKUP($B18,協会登録!$A$10:$AG$116,4)&amp;" "&amp;VLOOKUP($B18,協会登録!$A$10:$AG$116,5),"")</f>
        <v/>
      </c>
      <c r="H18" s="94"/>
      <c r="I18" s="62"/>
      <c r="J18" s="60"/>
      <c r="K18" s="60"/>
      <c r="L18" s="63" t="str">
        <f>IF($B18&gt;0,VLOOKUP($B18,協会登録!$A$10:$AG$116,6),"")</f>
        <v/>
      </c>
      <c r="M18" s="14"/>
      <c r="N18" s="2" t="str">
        <f>IF(B18&gt;0,VLOOKUP($B$18,協会登録!$A$10:$AG$116,10),"")</f>
        <v/>
      </c>
    </row>
    <row r="19" spans="1:14" ht="16.5" customHeight="1" thickBot="1" x14ac:dyDescent="0.3">
      <c r="A19" s="10" t="str">
        <f>協会登録!A13&amp;" "&amp;協会登録!B13&amp;協会登録!C13</f>
        <v xml:space="preserve">4 </v>
      </c>
      <c r="B19" s="16"/>
      <c r="D19" s="43">
        <v>4</v>
      </c>
      <c r="E19" s="71" t="str">
        <f>IF(B19&gt;0,VLOOKUP($B19,協会登録!$A$10:$AG$116,2),"")</f>
        <v/>
      </c>
      <c r="F19" s="72" t="str">
        <f>IF(B19&gt;0,VLOOKUP($B19,協会登録!$A$10:$AG$116,3),"")</f>
        <v/>
      </c>
      <c r="G19" s="93" t="str">
        <f>IF(B19&gt;0,VLOOKUP($B19,協会登録!$A$10:$AG$116,4)&amp;" "&amp;VLOOKUP($B19,協会登録!$A$10:$AG$116,5),"")</f>
        <v/>
      </c>
      <c r="H19" s="94"/>
      <c r="I19" s="62"/>
      <c r="J19" s="60"/>
      <c r="K19" s="60"/>
      <c r="L19" s="63" t="str">
        <f>IF($B19&gt;0,VLOOKUP($B19,協会登録!$A$10:$AG$116,6),"")</f>
        <v/>
      </c>
      <c r="M19" s="14"/>
      <c r="N19" s="2" t="str">
        <f>IF(B19&gt;0,VLOOKUP($B$19,協会登録!$A$10:$AG$116,10),"")</f>
        <v/>
      </c>
    </row>
    <row r="20" spans="1:14" ht="16.5" customHeight="1" thickBot="1" x14ac:dyDescent="0.3">
      <c r="A20" s="10" t="str">
        <f>協会登録!A14&amp;" "&amp;協会登録!B14&amp;協会登録!C14</f>
        <v xml:space="preserve">5 </v>
      </c>
      <c r="B20" s="16"/>
      <c r="D20" s="43">
        <v>5</v>
      </c>
      <c r="E20" s="71" t="str">
        <f>IF(B20&gt;0,VLOOKUP($B20,協会登録!$A$10:$AG$116,2),"")</f>
        <v/>
      </c>
      <c r="F20" s="72" t="str">
        <f>IF(B20&gt;0,VLOOKUP($B20,協会登録!$A$10:$AG$116,3),"")</f>
        <v/>
      </c>
      <c r="G20" s="93" t="str">
        <f>IF(B20&gt;0,VLOOKUP($B20,協会登録!$A$10:$AG$116,4)&amp;" "&amp;VLOOKUP($B20,協会登録!$A$10:$AG$116,5),"")</f>
        <v/>
      </c>
      <c r="H20" s="94"/>
      <c r="I20" s="62"/>
      <c r="J20" s="60"/>
      <c r="K20" s="60"/>
      <c r="L20" s="63" t="str">
        <f>IF($B20&gt;0,VLOOKUP($B20,協会登録!$A$10:$AG$116,6),"")</f>
        <v/>
      </c>
      <c r="M20" s="14"/>
      <c r="N20" s="2" t="str">
        <f>IF(B20&gt;0,VLOOKUP($B$20,協会登録!$A$10:$AG$116,10),"")</f>
        <v/>
      </c>
    </row>
    <row r="21" spans="1:14" ht="16.5" customHeight="1" thickBot="1" x14ac:dyDescent="0.3">
      <c r="A21" s="10" t="str">
        <f>協会登録!A15&amp;" "&amp;協会登録!B15&amp;協会登録!C15</f>
        <v xml:space="preserve">6 </v>
      </c>
      <c r="B21" s="16"/>
      <c r="D21" s="43">
        <v>6</v>
      </c>
      <c r="E21" s="71" t="str">
        <f>IF(B21&gt;0,VLOOKUP($B21,協会登録!$A$10:$AG$116,2),"")</f>
        <v/>
      </c>
      <c r="F21" s="72" t="str">
        <f>IF(B21&gt;0,VLOOKUP($B21,協会登録!$A$10:$AG$116,3),"")</f>
        <v/>
      </c>
      <c r="G21" s="93" t="str">
        <f>IF(B21&gt;0,VLOOKUP($B21,協会登録!$A$10:$AG$116,4)&amp;" "&amp;VLOOKUP($B21,協会登録!$A$10:$AG$116,5),"")</f>
        <v/>
      </c>
      <c r="H21" s="94"/>
      <c r="I21" s="62"/>
      <c r="J21" s="60"/>
      <c r="K21" s="60"/>
      <c r="L21" s="63" t="str">
        <f>IF($B21&gt;0,VLOOKUP($B21,協会登録!$A$10:$AG$116,6),"")</f>
        <v/>
      </c>
      <c r="M21" s="14"/>
      <c r="N21" s="2" t="str">
        <f>IF(B21&gt;0,VLOOKUP($B$21,協会登録!$A$10:$AG$116,10),"")</f>
        <v/>
      </c>
    </row>
    <row r="22" spans="1:14" ht="16.5" customHeight="1" thickBot="1" x14ac:dyDescent="0.3">
      <c r="A22" s="10" t="str">
        <f>協会登録!A16&amp;" "&amp;協会登録!B16&amp;協会登録!C16</f>
        <v xml:space="preserve">7 </v>
      </c>
      <c r="B22" s="16"/>
      <c r="D22" s="43">
        <v>7</v>
      </c>
      <c r="E22" s="71" t="str">
        <f>IF(B22&gt;0,VLOOKUP($B22,協会登録!$A$10:$AG$116,2),"")</f>
        <v/>
      </c>
      <c r="F22" s="72" t="str">
        <f>IF(B22&gt;0,VLOOKUP($B22,協会登録!$A$10:$AG$116,3),"")</f>
        <v/>
      </c>
      <c r="G22" s="93" t="str">
        <f>IF(B22&gt;0,VLOOKUP($B22,協会登録!$A$10:$AG$116,4)&amp;" "&amp;VLOOKUP($B22,協会登録!$A$10:$AG$116,5),"")</f>
        <v/>
      </c>
      <c r="H22" s="94"/>
      <c r="I22" s="62"/>
      <c r="J22" s="60"/>
      <c r="K22" s="60"/>
      <c r="L22" s="63" t="str">
        <f>IF($B22&gt;0,VLOOKUP($B22,協会登録!$A$10:$AG$116,6),"")</f>
        <v/>
      </c>
      <c r="M22" s="14"/>
      <c r="N22" s="2" t="str">
        <f>IF(B22&gt;0,VLOOKUP($B$22,協会登録!$A$10:$AG$116,10),"")</f>
        <v/>
      </c>
    </row>
    <row r="23" spans="1:14" ht="16.5" customHeight="1" thickBot="1" x14ac:dyDescent="0.3">
      <c r="A23" s="10" t="str">
        <f>協会登録!A17&amp;" "&amp;協会登録!B17&amp;協会登録!C17</f>
        <v xml:space="preserve">8 </v>
      </c>
      <c r="B23" s="16"/>
      <c r="D23" s="43">
        <v>8</v>
      </c>
      <c r="E23" s="71" t="str">
        <f>IF(B23&gt;0,VLOOKUP($B23,協会登録!$A$10:$AG$116,2),"")</f>
        <v/>
      </c>
      <c r="F23" s="72" t="str">
        <f>IF(B23&gt;0,VLOOKUP($B23,協会登録!$A$10:$AG$116,3),"")</f>
        <v/>
      </c>
      <c r="G23" s="93" t="str">
        <f>IF(B23&gt;0,VLOOKUP($B23,協会登録!$A$10:$AG$116,4)&amp;" "&amp;VLOOKUP($B23,協会登録!$A$10:$AG$116,5),"")</f>
        <v/>
      </c>
      <c r="H23" s="94"/>
      <c r="I23" s="62"/>
      <c r="J23" s="60"/>
      <c r="K23" s="60"/>
      <c r="L23" s="63" t="str">
        <f>IF($B23&gt;0,VLOOKUP($B23,協会登録!$A$10:$AG$116,6),"")</f>
        <v/>
      </c>
      <c r="M23" s="14"/>
      <c r="N23" s="2" t="str">
        <f>IF(B23&gt;0,VLOOKUP($B$23,協会登録!$A$10:$AG$116,10),"")</f>
        <v/>
      </c>
    </row>
    <row r="24" spans="1:14" ht="16.5" customHeight="1" thickBot="1" x14ac:dyDescent="0.3">
      <c r="A24" s="10" t="str">
        <f>協会登録!A18&amp;" "&amp;協会登録!B18&amp;協会登録!C18</f>
        <v xml:space="preserve">9 </v>
      </c>
      <c r="B24" s="16"/>
      <c r="D24" s="43">
        <v>9</v>
      </c>
      <c r="E24" s="71" t="str">
        <f>IF(B24&gt;0,VLOOKUP($B24,協会登録!$A$10:$AG$116,2),"")</f>
        <v/>
      </c>
      <c r="F24" s="72" t="str">
        <f>IF(B24&gt;0,VLOOKUP($B24,協会登録!$A$10:$AG$116,3),"")</f>
        <v/>
      </c>
      <c r="G24" s="93" t="str">
        <f>IF(B24&gt;0,VLOOKUP($B24,協会登録!$A$10:$AG$116,4)&amp;" "&amp;VLOOKUP($B24,協会登録!$A$10:$AG$116,5),"")</f>
        <v/>
      </c>
      <c r="H24" s="94"/>
      <c r="I24" s="62"/>
      <c r="J24" s="60"/>
      <c r="K24" s="60"/>
      <c r="L24" s="63" t="str">
        <f>IF($B24&gt;0,VLOOKUP($B24,協会登録!$A$10:$AG$116,6),"")</f>
        <v/>
      </c>
      <c r="M24" s="14"/>
      <c r="N24" s="2" t="str">
        <f>IF(B24&gt;0,VLOOKUP($B$24,協会登録!$A$10:$AG$116,10),"")</f>
        <v/>
      </c>
    </row>
    <row r="25" spans="1:14" ht="16.5" customHeight="1" thickBot="1" x14ac:dyDescent="0.3">
      <c r="A25" s="10" t="str">
        <f>協会登録!A19&amp;" "&amp;協会登録!B19&amp;協会登録!C19</f>
        <v xml:space="preserve">10 </v>
      </c>
      <c r="B25" s="16"/>
      <c r="D25" s="43">
        <v>10</v>
      </c>
      <c r="E25" s="71" t="str">
        <f>IF(B25&gt;0,VLOOKUP($B25,協会登録!$A$10:$AG$116,2),"")</f>
        <v/>
      </c>
      <c r="F25" s="72" t="str">
        <f>IF(B25&gt;0,VLOOKUP($B25,協会登録!$A$10:$AG$116,3),"")</f>
        <v/>
      </c>
      <c r="G25" s="93" t="str">
        <f>IF(B25&gt;0,VLOOKUP($B25,協会登録!$A$10:$AG$116,4)&amp;" "&amp;VLOOKUP($B25,協会登録!$A$10:$AG$116,5),"")</f>
        <v/>
      </c>
      <c r="H25" s="94"/>
      <c r="I25" s="62"/>
      <c r="J25" s="60"/>
      <c r="K25" s="60"/>
      <c r="L25" s="63" t="str">
        <f>IF($B25&gt;0,VLOOKUP($B25,協会登録!$A$10:$AG$116,6),"")</f>
        <v/>
      </c>
      <c r="M25" s="14"/>
      <c r="N25" s="2" t="str">
        <f>IF(B25&gt;0,VLOOKUP($B$25,協会登録!$A$10:$AG$116,10),"")</f>
        <v/>
      </c>
    </row>
    <row r="26" spans="1:14" ht="16.5" customHeight="1" thickBot="1" x14ac:dyDescent="0.3">
      <c r="A26" s="10" t="str">
        <f>協会登録!A20&amp;" "&amp;協会登録!B20&amp;協会登録!C20</f>
        <v xml:space="preserve">11 </v>
      </c>
      <c r="B26" s="16"/>
      <c r="D26" s="43">
        <v>11</v>
      </c>
      <c r="E26" s="71" t="str">
        <f>IF(B26&gt;0,VLOOKUP($B26,協会登録!$A$10:$AG$116,2),"")</f>
        <v/>
      </c>
      <c r="F26" s="72" t="str">
        <f>IF(B26&gt;0,VLOOKUP($B26,協会登録!$A$10:$AG$116,3),"")</f>
        <v/>
      </c>
      <c r="G26" s="93" t="str">
        <f>IF(B26&gt;0,VLOOKUP($B26,協会登録!$A$10:$AG$116,4)&amp;" "&amp;VLOOKUP($B26,協会登録!$A$10:$AG$116,5),"")</f>
        <v/>
      </c>
      <c r="H26" s="94"/>
      <c r="I26" s="62"/>
      <c r="J26" s="60"/>
      <c r="K26" s="60"/>
      <c r="L26" s="63" t="str">
        <f>IF($B26&gt;0,VLOOKUP($B26,協会登録!$A$10:$AG$116,6),"")</f>
        <v/>
      </c>
      <c r="M26" s="14"/>
      <c r="N26" s="2" t="str">
        <f>IF(B26&gt;0,VLOOKUP($B$26,協会登録!$A$10:$AG$116,10),"")</f>
        <v/>
      </c>
    </row>
    <row r="27" spans="1:14" ht="16.5" customHeight="1" thickBot="1" x14ac:dyDescent="0.3">
      <c r="A27" s="10" t="str">
        <f>協会登録!A21&amp;" "&amp;協会登録!B21&amp;協会登録!C21</f>
        <v xml:space="preserve">12 </v>
      </c>
      <c r="B27" s="16"/>
      <c r="D27" s="43">
        <v>12</v>
      </c>
      <c r="E27" s="71" t="str">
        <f>IF(B27&gt;0,VLOOKUP($B27,協会登録!$A$10:$AG$116,2),"")</f>
        <v/>
      </c>
      <c r="F27" s="72" t="str">
        <f>IF(B27&gt;0,VLOOKUP($B27,協会登録!$A$10:$AG$116,3),"")</f>
        <v/>
      </c>
      <c r="G27" s="93" t="str">
        <f>IF(B27&gt;0,VLOOKUP($B27,協会登録!$A$10:$AG$116,4)&amp;" "&amp;VLOOKUP($B27,協会登録!$A$10:$AG$116,5),"")</f>
        <v/>
      </c>
      <c r="H27" s="94"/>
      <c r="I27" s="62"/>
      <c r="J27" s="60"/>
      <c r="K27" s="60"/>
      <c r="L27" s="63" t="str">
        <f>IF($B27&gt;0,VLOOKUP($B27,協会登録!$A$10:$AG$116,6),"")</f>
        <v/>
      </c>
      <c r="M27" s="14"/>
      <c r="N27" s="2" t="str">
        <f>IF(B27&gt;0,VLOOKUP($B$27,協会登録!$A$10:$AG$116,10),"")</f>
        <v/>
      </c>
    </row>
    <row r="28" spans="1:14" ht="16.5" customHeight="1" thickBot="1" x14ac:dyDescent="0.3">
      <c r="A28" s="10" t="str">
        <f>協会登録!A22&amp;" "&amp;協会登録!B22&amp;協会登録!C22</f>
        <v xml:space="preserve">13 </v>
      </c>
      <c r="B28" s="16"/>
      <c r="D28" s="43">
        <v>13</v>
      </c>
      <c r="E28" s="71" t="str">
        <f>IF(B28&gt;0,VLOOKUP($B28,協会登録!$A$10:$AG$116,2),"")</f>
        <v/>
      </c>
      <c r="F28" s="72" t="str">
        <f>IF(B28&gt;0,VLOOKUP($B28,協会登録!$A$10:$AG$116,3),"")</f>
        <v/>
      </c>
      <c r="G28" s="93" t="str">
        <f>IF(B28&gt;0,VLOOKUP($B28,協会登録!$A$10:$AG$116,4)&amp;" "&amp;VLOOKUP($B28,協会登録!$A$10:$AG$116,5),"")</f>
        <v/>
      </c>
      <c r="H28" s="94"/>
      <c r="I28" s="62"/>
      <c r="J28" s="60"/>
      <c r="K28" s="60"/>
      <c r="L28" s="63" t="str">
        <f>IF($B28&gt;0,VLOOKUP($B28,協会登録!$A$10:$AG$116,6),"")</f>
        <v/>
      </c>
      <c r="M28" s="14"/>
      <c r="N28" s="2" t="str">
        <f>IF(B28&gt;0,VLOOKUP($B$28,協会登録!$A$10:$AG$116,10),"")</f>
        <v/>
      </c>
    </row>
    <row r="29" spans="1:14" ht="16.5" customHeight="1" thickBot="1" x14ac:dyDescent="0.3">
      <c r="A29" s="10" t="str">
        <f>協会登録!A23&amp;" "&amp;協会登録!B23&amp;協会登録!C23</f>
        <v xml:space="preserve">14 </v>
      </c>
      <c r="B29" s="16"/>
      <c r="D29" s="43">
        <v>14</v>
      </c>
      <c r="E29" s="71" t="str">
        <f>IF(B29&gt;0,VLOOKUP($B29,協会登録!$A$10:$AG$116,2),"")</f>
        <v/>
      </c>
      <c r="F29" s="72" t="str">
        <f>IF(B29&gt;0,VLOOKUP($B29,協会登録!$A$10:$AG$116,3),"")</f>
        <v/>
      </c>
      <c r="G29" s="93" t="str">
        <f>IF(B29&gt;0,VLOOKUP($B29,協会登録!$A$10:$AG$116,4)&amp;" "&amp;VLOOKUP($B29,協会登録!$A$10:$AG$116,5),"")</f>
        <v/>
      </c>
      <c r="H29" s="94"/>
      <c r="I29" s="62"/>
      <c r="J29" s="60"/>
      <c r="K29" s="60"/>
      <c r="L29" s="63" t="str">
        <f>IF($B29&gt;0,VLOOKUP($B29,協会登録!$A$10:$AG$116,6),"")</f>
        <v/>
      </c>
      <c r="M29" s="14"/>
      <c r="N29" s="2" t="str">
        <f>IF(B29&gt;0,VLOOKUP($B$29,協会登録!$A$10:$AG$116,10),"")</f>
        <v/>
      </c>
    </row>
    <row r="30" spans="1:14" ht="16.5" customHeight="1" thickBot="1" x14ac:dyDescent="0.3">
      <c r="A30" s="10" t="str">
        <f>協会登録!A24&amp;" "&amp;協会登録!B24&amp;協会登録!C24</f>
        <v xml:space="preserve">15 </v>
      </c>
      <c r="B30" s="16"/>
      <c r="D30" s="43">
        <v>15</v>
      </c>
      <c r="E30" s="71" t="str">
        <f>IF(B30&gt;0,VLOOKUP($B30,協会登録!$A$10:$AG$116,2),"")</f>
        <v/>
      </c>
      <c r="F30" s="72" t="str">
        <f>IF(B30&gt;0,VLOOKUP($B30,協会登録!$A$10:$AG$116,3),"")</f>
        <v/>
      </c>
      <c r="G30" s="93" t="str">
        <f>IF(B30&gt;0,VLOOKUP($B30,協会登録!$A$10:$AG$116,4)&amp;" "&amp;VLOOKUP($B30,協会登録!$A$10:$AG$116,5),"")</f>
        <v/>
      </c>
      <c r="H30" s="94"/>
      <c r="I30" s="62"/>
      <c r="J30" s="60"/>
      <c r="K30" s="60"/>
      <c r="L30" s="63" t="str">
        <f>IF($B30&gt;0,VLOOKUP($B30,協会登録!$A$10:$AG$116,6),"")</f>
        <v/>
      </c>
      <c r="M30" s="14"/>
      <c r="N30" s="2" t="str">
        <f>IF(B30&gt;0,VLOOKUP($B$30,協会登録!$A$10:$AG$116,10),"")</f>
        <v/>
      </c>
    </row>
    <row r="31" spans="1:14" ht="16.5" customHeight="1" thickBot="1" x14ac:dyDescent="0.3">
      <c r="A31" s="10" t="str">
        <f>協会登録!A25&amp;" "&amp;協会登録!B25&amp;協会登録!C25</f>
        <v xml:space="preserve">16 </v>
      </c>
      <c r="B31" s="16"/>
      <c r="D31" s="43">
        <v>16</v>
      </c>
      <c r="E31" s="71" t="str">
        <f>IF(B31&gt;0,VLOOKUP($B31,協会登録!$A$10:$AG$116,2),"")</f>
        <v/>
      </c>
      <c r="F31" s="72" t="str">
        <f>IF(B31&gt;0,VLOOKUP($B31,協会登録!$A$10:$AG$116,3),"")</f>
        <v/>
      </c>
      <c r="G31" s="93" t="str">
        <f>IF(B31&gt;0,VLOOKUP($B31,協会登録!$A$10:$AG$116,4)&amp;" "&amp;VLOOKUP($B31,協会登録!$A$10:$AG$116,5),"")</f>
        <v/>
      </c>
      <c r="H31" s="94"/>
      <c r="I31" s="62"/>
      <c r="J31" s="60"/>
      <c r="K31" s="60"/>
      <c r="L31" s="63" t="str">
        <f>IF($B31&gt;0,VLOOKUP($B31,協会登録!$A$10:$AG$116,6),"")</f>
        <v/>
      </c>
      <c r="M31" s="14"/>
      <c r="N31" s="2" t="str">
        <f>IF(B31&gt;0,VLOOKUP($B$30,協会登録!$A$10:$AG$116,10),"")</f>
        <v/>
      </c>
    </row>
    <row r="32" spans="1:14" ht="16.5" customHeight="1" thickBot="1" x14ac:dyDescent="0.3">
      <c r="A32" s="10" t="str">
        <f>協会登録!A26&amp;" "&amp;協会登録!B26&amp;協会登録!C26</f>
        <v xml:space="preserve">17 </v>
      </c>
      <c r="B32" s="16"/>
      <c r="D32" s="43">
        <v>17</v>
      </c>
      <c r="E32" s="71" t="str">
        <f>IF(B32&gt;0,VLOOKUP($B32,協会登録!$A$10:$AG$116,2),"")</f>
        <v/>
      </c>
      <c r="F32" s="72" t="str">
        <f>IF(B32&gt;0,VLOOKUP($B32,協会登録!$A$10:$AG$116,3),"")</f>
        <v/>
      </c>
      <c r="G32" s="93" t="str">
        <f>IF(B32&gt;0,VLOOKUP($B32,協会登録!$A$10:$AG$116,4)&amp;" "&amp;VLOOKUP($B32,協会登録!$A$10:$AG$116,5),"")</f>
        <v/>
      </c>
      <c r="H32" s="94"/>
      <c r="I32" s="62"/>
      <c r="J32" s="60"/>
      <c r="K32" s="60"/>
      <c r="L32" s="63" t="str">
        <f>IF($B32&gt;0,VLOOKUP($B32,協会登録!$A$10:$AG$116,6),"")</f>
        <v/>
      </c>
      <c r="M32" s="14"/>
      <c r="N32" s="2" t="str">
        <f>IF(B32&gt;0,VLOOKUP($B$30,協会登録!$A$10:$AG$116,10),"")</f>
        <v/>
      </c>
    </row>
    <row r="33" spans="1:14" ht="16.5" customHeight="1" thickBot="1" x14ac:dyDescent="0.3">
      <c r="A33" s="10" t="str">
        <f>協会登録!A27&amp;" "&amp;協会登録!B27&amp;協会登録!C27</f>
        <v xml:space="preserve">18 </v>
      </c>
      <c r="B33" s="16"/>
      <c r="D33" s="43">
        <v>18</v>
      </c>
      <c r="E33" s="71" t="str">
        <f>IF(B33&gt;0,VLOOKUP($B33,協会登録!$A$10:$AG$116,2),"")</f>
        <v/>
      </c>
      <c r="F33" s="72" t="str">
        <f>IF(B33&gt;0,VLOOKUP($B33,協会登録!$A$10:$AG$116,3),"")</f>
        <v/>
      </c>
      <c r="G33" s="93" t="str">
        <f>IF(B33&gt;0,VLOOKUP($B33,協会登録!$A$10:$AG$116,4)&amp;" "&amp;VLOOKUP($B33,協会登録!$A$10:$AG$116,5),"")</f>
        <v/>
      </c>
      <c r="H33" s="94"/>
      <c r="I33" s="62"/>
      <c r="J33" s="60"/>
      <c r="K33" s="60"/>
      <c r="L33" s="63" t="str">
        <f>IF($B33&gt;0,VLOOKUP($B33,協会登録!$A$10:$AG$116,6),"")</f>
        <v/>
      </c>
      <c r="M33" s="14"/>
      <c r="N33" s="2" t="str">
        <f>IF(B33&gt;0,VLOOKUP($B$30,協会登録!$A$10:$AG$116,10),"")</f>
        <v/>
      </c>
    </row>
    <row r="34" spans="1:14" ht="16.5" customHeight="1" thickBot="1" x14ac:dyDescent="0.3">
      <c r="A34" s="10" t="str">
        <f>協会登録!A28&amp;" "&amp;協会登録!B28&amp;協会登録!C28</f>
        <v xml:space="preserve">19 </v>
      </c>
      <c r="B34" s="16"/>
      <c r="D34" s="43">
        <v>19</v>
      </c>
      <c r="E34" s="71" t="str">
        <f>IF(B34&gt;0,VLOOKUP($B34,協会登録!$A$10:$AG$116,2),"")</f>
        <v/>
      </c>
      <c r="F34" s="72" t="str">
        <f>IF(B34&gt;0,VLOOKUP($B34,協会登録!$A$10:$AG$116,3),"")</f>
        <v/>
      </c>
      <c r="G34" s="93" t="str">
        <f>IF(B34&gt;0,VLOOKUP($B34,協会登録!$A$10:$AG$116,4)&amp;" "&amp;VLOOKUP($B34,協会登録!$A$10:$AG$116,5),"")</f>
        <v/>
      </c>
      <c r="H34" s="94"/>
      <c r="I34" s="62"/>
      <c r="J34" s="60"/>
      <c r="K34" s="60"/>
      <c r="L34" s="63" t="str">
        <f>IF($B34&gt;0,VLOOKUP($B34,協会登録!$A$10:$AG$116,6),"")</f>
        <v/>
      </c>
      <c r="M34" s="14"/>
      <c r="N34" s="2" t="str">
        <f>IF(B34&gt;0,VLOOKUP($B$30,協会登録!$A$10:$AG$116,10),"")</f>
        <v/>
      </c>
    </row>
    <row r="35" spans="1:14" ht="16.5" customHeight="1" thickBot="1" x14ac:dyDescent="0.3">
      <c r="A35" s="10" t="str">
        <f>協会登録!A29&amp;" "&amp;協会登録!B29&amp;協会登録!C29</f>
        <v xml:space="preserve">20 </v>
      </c>
      <c r="B35" s="16"/>
      <c r="D35" s="43">
        <v>20</v>
      </c>
      <c r="E35" s="71" t="str">
        <f>IF(B35&gt;0,VLOOKUP($B35,協会登録!$A$10:$AG$116,2),"")</f>
        <v/>
      </c>
      <c r="F35" s="72" t="str">
        <f>IF(B35&gt;0,VLOOKUP($B35,協会登録!$A$10:$AG$116,3),"")</f>
        <v/>
      </c>
      <c r="G35" s="93" t="str">
        <f>IF(B35&gt;0,VLOOKUP($B35,協会登録!$A$10:$AG$116,4)&amp;" "&amp;VLOOKUP($B35,協会登録!$A$10:$AG$116,5),"")</f>
        <v/>
      </c>
      <c r="H35" s="94"/>
      <c r="I35" s="62"/>
      <c r="J35" s="60"/>
      <c r="K35" s="60"/>
      <c r="L35" s="63" t="str">
        <f>IF($B35&gt;0,VLOOKUP($B35,協会登録!$A$10:$AG$116,6),"")</f>
        <v/>
      </c>
      <c r="M35" s="14"/>
      <c r="N35" s="2" t="str">
        <f>IF(B35&gt;0,VLOOKUP($B$30,協会登録!$A$10:$AG$116,10),"")</f>
        <v/>
      </c>
    </row>
    <row r="36" spans="1:14" ht="16.5" customHeight="1" thickBot="1" x14ac:dyDescent="0.3">
      <c r="A36" s="10" t="str">
        <f>協会登録!A30&amp;" "&amp;協会登録!B30&amp;協会登録!C30</f>
        <v xml:space="preserve">21 </v>
      </c>
      <c r="B36" s="16"/>
      <c r="D36" s="43">
        <v>21</v>
      </c>
      <c r="E36" s="71" t="str">
        <f>IF(B36&gt;0,VLOOKUP($B36,協会登録!$A$10:$AG$116,2),"")</f>
        <v/>
      </c>
      <c r="F36" s="72" t="str">
        <f>IF(B36&gt;0,VLOOKUP($B36,協会登録!$A$10:$AG$116,3),"")</f>
        <v/>
      </c>
      <c r="G36" s="93" t="str">
        <f>IF(B36&gt;0,VLOOKUP($B36,協会登録!$A$10:$AG$116,4)&amp;" "&amp;VLOOKUP($B36,協会登録!$A$10:$AG$116,5),"")</f>
        <v/>
      </c>
      <c r="H36" s="94"/>
      <c r="I36" s="62"/>
      <c r="J36" s="60"/>
      <c r="K36" s="60"/>
      <c r="L36" s="63" t="str">
        <f>IF($B36&gt;0,VLOOKUP($B36,協会登録!$A$10:$AG$116,6),"")</f>
        <v/>
      </c>
      <c r="M36" s="14"/>
      <c r="N36" s="2" t="str">
        <f>IF(B36&gt;0,VLOOKUP($B$30,協会登録!$A$10:$AG$116,10),"")</f>
        <v/>
      </c>
    </row>
    <row r="37" spans="1:14" ht="16.5" customHeight="1" thickBot="1" x14ac:dyDescent="0.3">
      <c r="A37" s="10" t="str">
        <f>協会登録!A31&amp;" "&amp;協会登録!B31&amp;協会登録!C31</f>
        <v xml:space="preserve">22 </v>
      </c>
      <c r="B37" s="16"/>
      <c r="D37" s="43">
        <v>22</v>
      </c>
      <c r="E37" s="71" t="str">
        <f>IF(B37&gt;0,VLOOKUP($B37,協会登録!$A$10:$AG$116,2),"")</f>
        <v/>
      </c>
      <c r="F37" s="72" t="str">
        <f>IF(B37&gt;0,VLOOKUP($B37,協会登録!$A$10:$AG$116,3),"")</f>
        <v/>
      </c>
      <c r="G37" s="93" t="str">
        <f>IF(B37&gt;0,VLOOKUP($B37,協会登録!$A$10:$AG$116,4)&amp;" "&amp;VLOOKUP($B37,協会登録!$A$10:$AG$116,5),"")</f>
        <v/>
      </c>
      <c r="H37" s="94"/>
      <c r="I37" s="62"/>
      <c r="J37" s="60"/>
      <c r="K37" s="60"/>
      <c r="L37" s="63" t="str">
        <f>IF($B37&gt;0,VLOOKUP($B37,協会登録!$A$10:$AG$116,6),"")</f>
        <v/>
      </c>
      <c r="M37" s="14"/>
      <c r="N37" s="2" t="str">
        <f>IF(B37&gt;0,VLOOKUP($B$30,協会登録!$A$10:$AG$116,10),"")</f>
        <v/>
      </c>
    </row>
    <row r="38" spans="1:14" ht="16.5" customHeight="1" thickBot="1" x14ac:dyDescent="0.3">
      <c r="A38" s="10" t="str">
        <f>協会登録!A32&amp;" "&amp;協会登録!B32&amp;協会登録!C32</f>
        <v xml:space="preserve">23 </v>
      </c>
      <c r="B38" s="16"/>
      <c r="D38" s="43">
        <v>23</v>
      </c>
      <c r="E38" s="71" t="str">
        <f>IF(B38&gt;0,VLOOKUP($B38,協会登録!$A$10:$AG$116,2),"")</f>
        <v/>
      </c>
      <c r="F38" s="72" t="str">
        <f>IF(B38&gt;0,VLOOKUP($B38,協会登録!$A$10:$AG$116,3),"")</f>
        <v/>
      </c>
      <c r="G38" s="93" t="str">
        <f>IF(B38&gt;0,VLOOKUP($B38,協会登録!$A$10:$AG$116,4)&amp;" "&amp;VLOOKUP($B38,協会登録!$A$10:$AG$116,5),"")</f>
        <v/>
      </c>
      <c r="H38" s="94"/>
      <c r="I38" s="62"/>
      <c r="J38" s="60"/>
      <c r="K38" s="60"/>
      <c r="L38" s="63" t="str">
        <f>IF($B38&gt;0,VLOOKUP($B38,協会登録!$A$10:$AG$116,6),"")</f>
        <v/>
      </c>
      <c r="M38" s="14"/>
      <c r="N38" s="2" t="str">
        <f>IF(B38&gt;0,VLOOKUP($B$30,協会登録!$A$10:$AG$116,10),"")</f>
        <v/>
      </c>
    </row>
    <row r="39" spans="1:14" ht="16.5" customHeight="1" thickBot="1" x14ac:dyDescent="0.3">
      <c r="A39" s="10" t="str">
        <f>協会登録!A33&amp;" "&amp;協会登録!B33&amp;協会登録!C33</f>
        <v xml:space="preserve">24 </v>
      </c>
      <c r="B39" s="16"/>
      <c r="D39" s="43">
        <v>24</v>
      </c>
      <c r="E39" s="71" t="str">
        <f>IF(B39&gt;0,VLOOKUP($B39,協会登録!$A$10:$AG$116,2),"")</f>
        <v/>
      </c>
      <c r="F39" s="72" t="str">
        <f>IF(B39&gt;0,VLOOKUP($B39,協会登録!$A$10:$AG$116,3),"")</f>
        <v/>
      </c>
      <c r="G39" s="93" t="str">
        <f>IF(B39&gt;0,VLOOKUP($B39,協会登録!$A$10:$AG$116,4)&amp;" "&amp;VLOOKUP($B39,協会登録!$A$10:$AG$116,5),"")</f>
        <v/>
      </c>
      <c r="H39" s="94"/>
      <c r="I39" s="62"/>
      <c r="J39" s="60"/>
      <c r="K39" s="60"/>
      <c r="L39" s="63" t="str">
        <f>IF($B39&gt;0,VLOOKUP($B39,協会登録!$A$10:$AG$116,6),"")</f>
        <v/>
      </c>
      <c r="M39" s="14"/>
      <c r="N39" s="2" t="str">
        <f>IF(B39&gt;0,VLOOKUP($B$30,協会登録!$A$10:$AG$116,10),"")</f>
        <v/>
      </c>
    </row>
    <row r="40" spans="1:14" ht="16.5" customHeight="1" x14ac:dyDescent="0.25">
      <c r="A40" s="10" t="str">
        <f>協会登録!A34&amp;" "&amp;協会登録!B34&amp;協会登録!C34</f>
        <v xml:space="preserve">25 </v>
      </c>
      <c r="D40" s="26" t="s">
        <v>30</v>
      </c>
      <c r="E40" s="42"/>
      <c r="M40" s="2"/>
      <c r="N40" s="2"/>
    </row>
    <row r="41" spans="1:14" ht="16.5" customHeight="1" x14ac:dyDescent="0.25">
      <c r="A41" s="10" t="str">
        <f>協会登録!A35&amp;" "&amp;協会登録!B35&amp;協会登録!C35</f>
        <v xml:space="preserve">26 </v>
      </c>
      <c r="D41" s="26"/>
      <c r="E41" s="42"/>
      <c r="H41" s="26" t="s">
        <v>16</v>
      </c>
      <c r="M41" s="2"/>
      <c r="N41" s="2"/>
    </row>
    <row r="42" spans="1:14" ht="16.5" customHeight="1" x14ac:dyDescent="0.25">
      <c r="A42" s="10" t="str">
        <f>協会登録!A36&amp;" "&amp;協会登録!B36&amp;協会登録!C36</f>
        <v xml:space="preserve">27 </v>
      </c>
      <c r="D42" s="26"/>
      <c r="E42" s="42"/>
      <c r="M42" s="2"/>
      <c r="N42" s="2"/>
    </row>
    <row r="43" spans="1:14" ht="16.5" customHeight="1" x14ac:dyDescent="0.25">
      <c r="A43" s="10" t="str">
        <f>協会登録!A37&amp;" "&amp;協会登録!B37&amp;協会登録!C37</f>
        <v xml:space="preserve">28 </v>
      </c>
      <c r="D43" s="26" t="s">
        <v>34</v>
      </c>
      <c r="E43" s="42"/>
      <c r="M43" s="2"/>
      <c r="N43" s="2"/>
    </row>
    <row r="44" spans="1:14" ht="16.5" customHeight="1" x14ac:dyDescent="0.25">
      <c r="A44" s="10" t="str">
        <f>協会登録!A38&amp;" "&amp;協会登録!B38&amp;協会登録!C38</f>
        <v xml:space="preserve">29 </v>
      </c>
      <c r="M44" s="2"/>
      <c r="N44" s="2"/>
    </row>
    <row r="45" spans="1:14" ht="16.5" customHeight="1" x14ac:dyDescent="0.25">
      <c r="A45" s="10" t="str">
        <f>協会登録!A39&amp;" "&amp;協会登録!B39&amp;協会登録!C39</f>
        <v xml:space="preserve">30 </v>
      </c>
      <c r="E45" s="47" t="s">
        <v>49</v>
      </c>
      <c r="F45" s="48" t="s">
        <v>52</v>
      </c>
      <c r="G45" s="49"/>
      <c r="H45" s="95"/>
      <c r="I45" s="95"/>
      <c r="J45" s="95"/>
      <c r="M45" s="2"/>
      <c r="N45" s="2"/>
    </row>
    <row r="46" spans="1:14" ht="16.5" customHeight="1" x14ac:dyDescent="0.25">
      <c r="A46" s="10" t="str">
        <f>協会登録!A40&amp;" "&amp;協会登録!B40&amp;協会登録!C40</f>
        <v xml:space="preserve">31 </v>
      </c>
      <c r="F46" s="25" t="s">
        <v>21</v>
      </c>
      <c r="G46" s="99" t="str">
        <f>協会登録!D7&amp;"　"&amp;協会登録!E7</f>
        <v>　</v>
      </c>
      <c r="H46" s="99"/>
      <c r="I46" s="99"/>
      <c r="J46" s="25" t="s">
        <v>22</v>
      </c>
      <c r="M46" s="2"/>
      <c r="N46" s="2"/>
    </row>
    <row r="47" spans="1:14" ht="16.5" customHeight="1" x14ac:dyDescent="0.25">
      <c r="A47" s="10" t="str">
        <f>協会登録!A41&amp;" "&amp;協会登録!B41&amp;協会登録!C41</f>
        <v xml:space="preserve">32 </v>
      </c>
      <c r="M47" s="2"/>
      <c r="N47" s="2"/>
    </row>
    <row r="48" spans="1:14" ht="16.5" customHeight="1" x14ac:dyDescent="0.25">
      <c r="A48" s="10" t="str">
        <f>協会登録!A42&amp;" "&amp;協会登録!B42&amp;協会登録!C42</f>
        <v xml:space="preserve">33 </v>
      </c>
      <c r="D48" s="42"/>
      <c r="M48" s="2"/>
      <c r="N48" s="2"/>
    </row>
    <row r="49" spans="1:14" ht="16.5" customHeight="1" x14ac:dyDescent="0.25">
      <c r="A49" s="10" t="str">
        <f>協会登録!A43&amp;" "&amp;協会登録!B43&amp;協会登録!C43</f>
        <v xml:space="preserve">34 </v>
      </c>
      <c r="M49" s="2"/>
      <c r="N49" s="2"/>
    </row>
    <row r="50" spans="1:14" ht="16.5" customHeight="1" x14ac:dyDescent="0.25">
      <c r="A50" s="10" t="str">
        <f>協会登録!A44&amp;" "&amp;協会登録!B44&amp;協会登録!C44</f>
        <v xml:space="preserve">35 </v>
      </c>
      <c r="M50" s="2"/>
      <c r="N50" s="2"/>
    </row>
    <row r="51" spans="1:14" ht="16.5" customHeight="1" x14ac:dyDescent="0.25">
      <c r="A51" s="10" t="str">
        <f>協会登録!A45&amp;" "&amp;協会登録!B45&amp;協会登録!C45</f>
        <v xml:space="preserve">36 </v>
      </c>
      <c r="M51" s="2"/>
      <c r="N51" s="2"/>
    </row>
    <row r="52" spans="1:14" ht="16.5" customHeight="1" x14ac:dyDescent="0.25">
      <c r="A52" s="10" t="str">
        <f>協会登録!A46&amp;" "&amp;協会登録!B46&amp;協会登録!C46</f>
        <v xml:space="preserve">37 </v>
      </c>
      <c r="M52" s="2"/>
      <c r="N52" s="2"/>
    </row>
    <row r="53" spans="1:14" ht="16.5" customHeight="1" x14ac:dyDescent="0.25">
      <c r="A53" s="10" t="str">
        <f>協会登録!A47&amp;" "&amp;協会登録!B47&amp;協会登録!C47</f>
        <v xml:space="preserve">38 </v>
      </c>
      <c r="M53" s="2"/>
      <c r="N53" s="2"/>
    </row>
    <row r="54" spans="1:14" ht="16.5" customHeight="1" x14ac:dyDescent="0.25">
      <c r="A54" s="10" t="str">
        <f>協会登録!A48&amp;" "&amp;協会登録!B48&amp;協会登録!C48</f>
        <v xml:space="preserve">39 </v>
      </c>
      <c r="M54" s="2"/>
      <c r="N54" s="2"/>
    </row>
    <row r="55" spans="1:14" ht="16.5" customHeight="1" x14ac:dyDescent="0.25">
      <c r="A55" s="10" t="str">
        <f>協会登録!A49&amp;" "&amp;協会登録!B49&amp;協会登録!C49</f>
        <v xml:space="preserve">40 </v>
      </c>
      <c r="M55" s="2"/>
      <c r="N55" s="2"/>
    </row>
    <row r="56" spans="1:14" ht="16.5" customHeight="1" x14ac:dyDescent="0.25">
      <c r="A56" s="10" t="str">
        <f>協会登録!A50&amp;" "&amp;協会登録!B50&amp;協会登録!C50</f>
        <v xml:space="preserve">41 </v>
      </c>
    </row>
    <row r="57" spans="1:14" ht="16.5" customHeight="1" x14ac:dyDescent="0.25">
      <c r="A57" s="10" t="str">
        <f>協会登録!A51&amp;" "&amp;協会登録!B51&amp;協会登録!C51</f>
        <v xml:space="preserve">42 </v>
      </c>
    </row>
    <row r="58" spans="1:14" ht="16.5" customHeight="1" x14ac:dyDescent="0.25">
      <c r="A58" s="10" t="str">
        <f>協会登録!A52&amp;" "&amp;協会登録!B52&amp;協会登録!C52</f>
        <v xml:space="preserve">43 </v>
      </c>
    </row>
    <row r="59" spans="1:14" ht="16.5" customHeight="1" x14ac:dyDescent="0.25">
      <c r="A59" s="10" t="str">
        <f>協会登録!A53&amp;" "&amp;協会登録!B53&amp;協会登録!C53</f>
        <v xml:space="preserve">44 </v>
      </c>
    </row>
    <row r="60" spans="1:14" ht="16.5" customHeight="1" x14ac:dyDescent="0.25">
      <c r="A60" s="10" t="str">
        <f>協会登録!A54&amp;" "&amp;協会登録!B54&amp;協会登録!C54</f>
        <v xml:space="preserve">45 </v>
      </c>
    </row>
    <row r="61" spans="1:14" ht="16.5" customHeight="1" x14ac:dyDescent="0.25">
      <c r="A61" s="10" t="str">
        <f>協会登録!A55&amp;" "&amp;協会登録!B55&amp;協会登録!C55</f>
        <v xml:space="preserve">46 </v>
      </c>
    </row>
    <row r="62" spans="1:14" ht="16.5" customHeight="1" x14ac:dyDescent="0.25">
      <c r="A62" s="10" t="str">
        <f>協会登録!A56&amp;" "&amp;協会登録!B56&amp;協会登録!C56</f>
        <v xml:space="preserve">47 </v>
      </c>
    </row>
    <row r="63" spans="1:14" ht="16.5" customHeight="1" x14ac:dyDescent="0.25">
      <c r="A63" s="10" t="str">
        <f>協会登録!A57&amp;" "&amp;協会登録!B57&amp;協会登録!C57</f>
        <v xml:space="preserve">48 </v>
      </c>
    </row>
    <row r="64" spans="1:14" ht="16.5" customHeight="1" x14ac:dyDescent="0.25">
      <c r="A64" s="10" t="str">
        <f>協会登録!A58&amp;" "&amp;協会登録!B58&amp;協会登録!C58</f>
        <v xml:space="preserve">49 </v>
      </c>
    </row>
    <row r="65" spans="1:1" ht="16.5" customHeight="1" x14ac:dyDescent="0.25">
      <c r="A65" s="10" t="str">
        <f>協会登録!A59&amp;" "&amp;協会登録!B59&amp;協会登録!C59</f>
        <v xml:space="preserve">50 </v>
      </c>
    </row>
    <row r="66" spans="1:1" ht="16.5" customHeight="1" x14ac:dyDescent="0.25">
      <c r="A66" s="10" t="str">
        <f>協会登録!A60&amp;" "&amp;協会登録!B60&amp;協会登録!C60</f>
        <v xml:space="preserve">51 </v>
      </c>
    </row>
    <row r="67" spans="1:1" ht="16.5" customHeight="1" x14ac:dyDescent="0.25">
      <c r="A67" s="10" t="str">
        <f>協会登録!A61&amp;" "&amp;協会登録!B61&amp;協会登録!C61</f>
        <v xml:space="preserve">52 </v>
      </c>
    </row>
    <row r="68" spans="1:1" ht="16.5" customHeight="1" x14ac:dyDescent="0.25">
      <c r="A68" s="10" t="str">
        <f>協会登録!A62&amp;" "&amp;協会登録!B62&amp;協会登録!C62</f>
        <v xml:space="preserve">53 </v>
      </c>
    </row>
    <row r="69" spans="1:1" ht="16.5" customHeight="1" x14ac:dyDescent="0.25">
      <c r="A69" s="10" t="str">
        <f>協会登録!A63&amp;" "&amp;協会登録!B63&amp;協会登録!C63</f>
        <v xml:space="preserve">54 </v>
      </c>
    </row>
    <row r="70" spans="1:1" ht="16.5" customHeight="1" x14ac:dyDescent="0.25">
      <c r="A70" s="10" t="str">
        <f>協会登録!A64&amp;" "&amp;協会登録!B64&amp;協会登録!C64</f>
        <v xml:space="preserve">55 </v>
      </c>
    </row>
    <row r="71" spans="1:1" ht="16.5" customHeight="1" x14ac:dyDescent="0.25">
      <c r="A71" s="10" t="str">
        <f>協会登録!A65&amp;" "&amp;協会登録!B65&amp;協会登録!C65</f>
        <v xml:space="preserve">56 </v>
      </c>
    </row>
    <row r="72" spans="1:1" ht="16.5" customHeight="1" x14ac:dyDescent="0.25">
      <c r="A72" s="10" t="str">
        <f>協会登録!A66&amp;" "&amp;協会登録!B66&amp;協会登録!C66</f>
        <v xml:space="preserve">57 </v>
      </c>
    </row>
    <row r="73" spans="1:1" ht="16.5" customHeight="1" x14ac:dyDescent="0.25">
      <c r="A73" s="10" t="str">
        <f>協会登録!A67&amp;" "&amp;協会登録!B67&amp;協会登録!C67</f>
        <v xml:space="preserve">58 </v>
      </c>
    </row>
    <row r="74" spans="1:1" ht="16.5" customHeight="1" x14ac:dyDescent="0.25">
      <c r="A74" s="10" t="str">
        <f>協会登録!A68&amp;" "&amp;協会登録!B68&amp;協会登録!C68</f>
        <v xml:space="preserve">59 </v>
      </c>
    </row>
    <row r="75" spans="1:1" ht="16.5" customHeight="1" x14ac:dyDescent="0.25">
      <c r="A75" s="10" t="str">
        <f>協会登録!A69&amp;" "&amp;協会登録!B69&amp;協会登録!C69</f>
        <v xml:space="preserve">60 </v>
      </c>
    </row>
    <row r="76" spans="1:1" ht="16.5" customHeight="1" x14ac:dyDescent="0.25">
      <c r="A76" s="10" t="str">
        <f>協会登録!A70&amp;" "&amp;協会登録!B70&amp;協会登録!C70</f>
        <v xml:space="preserve">61 </v>
      </c>
    </row>
    <row r="77" spans="1:1" ht="16.5" customHeight="1" x14ac:dyDescent="0.25">
      <c r="A77" s="10" t="str">
        <f>協会登録!A71&amp;" "&amp;協会登録!B71&amp;協会登録!C71</f>
        <v xml:space="preserve">62 </v>
      </c>
    </row>
    <row r="78" spans="1:1" ht="16.5" customHeight="1" x14ac:dyDescent="0.25">
      <c r="A78" s="10" t="str">
        <f>協会登録!A72&amp;" "&amp;協会登録!B72&amp;協会登録!C72</f>
        <v xml:space="preserve">63 </v>
      </c>
    </row>
    <row r="79" spans="1:1" ht="16.5" customHeight="1" x14ac:dyDescent="0.25">
      <c r="A79" s="10" t="str">
        <f>協会登録!A73&amp;" "&amp;協会登録!B73&amp;協会登録!C73</f>
        <v xml:space="preserve">64 </v>
      </c>
    </row>
    <row r="80" spans="1:1" ht="16.5" customHeight="1" x14ac:dyDescent="0.25">
      <c r="A80" s="10" t="str">
        <f>協会登録!A74&amp;" "&amp;協会登録!B74&amp;協会登録!C74</f>
        <v xml:space="preserve">65 </v>
      </c>
    </row>
    <row r="81" spans="1:1" ht="16.5" customHeight="1" x14ac:dyDescent="0.25">
      <c r="A81" s="10" t="str">
        <f>協会登録!A75&amp;" "&amp;協会登録!B75&amp;協会登録!C75</f>
        <v xml:space="preserve">66 </v>
      </c>
    </row>
    <row r="82" spans="1:1" ht="16.5" customHeight="1" x14ac:dyDescent="0.25">
      <c r="A82" s="10" t="str">
        <f>協会登録!A76&amp;" "&amp;協会登録!B76&amp;協会登録!C76</f>
        <v xml:space="preserve">67 </v>
      </c>
    </row>
    <row r="83" spans="1:1" ht="16.5" customHeight="1" x14ac:dyDescent="0.25">
      <c r="A83" s="10" t="str">
        <f>協会登録!A77&amp;" "&amp;協会登録!B77&amp;協会登録!C77</f>
        <v xml:space="preserve">68 </v>
      </c>
    </row>
    <row r="84" spans="1:1" ht="16.5" customHeight="1" x14ac:dyDescent="0.25">
      <c r="A84" s="10" t="str">
        <f>協会登録!A78&amp;" "&amp;協会登録!B78&amp;協会登録!C78</f>
        <v xml:space="preserve">69 </v>
      </c>
    </row>
    <row r="85" spans="1:1" ht="16.5" customHeight="1" x14ac:dyDescent="0.25">
      <c r="A85" s="10" t="str">
        <f>協会登録!A79&amp;" "&amp;協会登録!B79&amp;協会登録!C79</f>
        <v xml:space="preserve">70 </v>
      </c>
    </row>
    <row r="86" spans="1:1" ht="16.5" customHeight="1" x14ac:dyDescent="0.25">
      <c r="A86" s="10" t="str">
        <f>協会登録!A80&amp;" "&amp;協会登録!B80&amp;協会登録!C80</f>
        <v xml:space="preserve">71 </v>
      </c>
    </row>
    <row r="87" spans="1:1" ht="16.5" customHeight="1" x14ac:dyDescent="0.25">
      <c r="A87" s="10" t="str">
        <f>協会登録!A81&amp;" "&amp;協会登録!B81&amp;協会登録!C81</f>
        <v xml:space="preserve">72 </v>
      </c>
    </row>
    <row r="88" spans="1:1" ht="16.5" customHeight="1" x14ac:dyDescent="0.25">
      <c r="A88" s="10" t="str">
        <f>協会登録!A82&amp;" "&amp;協会登録!B82&amp;協会登録!C82</f>
        <v xml:space="preserve">73 </v>
      </c>
    </row>
    <row r="89" spans="1:1" ht="16.5" customHeight="1" x14ac:dyDescent="0.25">
      <c r="A89" s="10" t="str">
        <f>協会登録!A83&amp;" "&amp;協会登録!B83&amp;協会登録!C83</f>
        <v xml:space="preserve">74 </v>
      </c>
    </row>
    <row r="90" spans="1:1" ht="16.5" customHeight="1" x14ac:dyDescent="0.25">
      <c r="A90" s="10" t="str">
        <f>協会登録!A84&amp;" "&amp;協会登録!B84&amp;協会登録!C84</f>
        <v xml:space="preserve">75 </v>
      </c>
    </row>
    <row r="91" spans="1:1" ht="16.5" customHeight="1" x14ac:dyDescent="0.25">
      <c r="A91" s="10" t="str">
        <f>協会登録!A85&amp;" "&amp;協会登録!B85&amp;協会登録!C85</f>
        <v xml:space="preserve">76 </v>
      </c>
    </row>
    <row r="92" spans="1:1" ht="16.5" customHeight="1" x14ac:dyDescent="0.25">
      <c r="A92" s="10" t="str">
        <f>協会登録!A86&amp;" "&amp;協会登録!B86&amp;協会登録!C86</f>
        <v xml:space="preserve">77 </v>
      </c>
    </row>
    <row r="93" spans="1:1" ht="16.5" customHeight="1" x14ac:dyDescent="0.25">
      <c r="A93" s="10" t="str">
        <f>協会登録!A87&amp;" "&amp;協会登録!B87&amp;協会登録!C87</f>
        <v xml:space="preserve">78 </v>
      </c>
    </row>
    <row r="94" spans="1:1" ht="16.5" customHeight="1" x14ac:dyDescent="0.25">
      <c r="A94" s="10" t="str">
        <f>協会登録!A88&amp;" "&amp;協会登録!B88&amp;協会登録!C88</f>
        <v xml:space="preserve">79 </v>
      </c>
    </row>
    <row r="95" spans="1:1" ht="16.5" customHeight="1" x14ac:dyDescent="0.25">
      <c r="A95" s="10" t="str">
        <f>協会登録!A89&amp;" "&amp;協会登録!B89&amp;協会登録!C89</f>
        <v xml:space="preserve">80 </v>
      </c>
    </row>
    <row r="96" spans="1:1" ht="16.5" customHeight="1" x14ac:dyDescent="0.25">
      <c r="A96" s="10" t="str">
        <f>協会登録!A90&amp;" "&amp;協会登録!B90&amp;協会登録!C90</f>
        <v xml:space="preserve">81 </v>
      </c>
    </row>
    <row r="97" spans="1:1" ht="16.5" customHeight="1" x14ac:dyDescent="0.25">
      <c r="A97" s="10" t="str">
        <f>協会登録!A91&amp;" "&amp;協会登録!B91&amp;協会登録!C91</f>
        <v xml:space="preserve">82 </v>
      </c>
    </row>
    <row r="98" spans="1:1" ht="16.5" customHeight="1" x14ac:dyDescent="0.25">
      <c r="A98" s="10" t="str">
        <f>協会登録!A92&amp;" "&amp;協会登録!B92&amp;協会登録!C92</f>
        <v xml:space="preserve">83 </v>
      </c>
    </row>
    <row r="99" spans="1:1" ht="16.5" customHeight="1" x14ac:dyDescent="0.25">
      <c r="A99" s="10" t="str">
        <f>協会登録!A93&amp;" "&amp;協会登録!B93&amp;協会登録!C93</f>
        <v xml:space="preserve">84 </v>
      </c>
    </row>
    <row r="100" spans="1:1" ht="16.5" customHeight="1" x14ac:dyDescent="0.25">
      <c r="A100" s="10" t="str">
        <f>協会登録!A94&amp;" "&amp;協会登録!B94&amp;協会登録!C94</f>
        <v xml:space="preserve">85 </v>
      </c>
    </row>
    <row r="101" spans="1:1" ht="16.5" customHeight="1" x14ac:dyDescent="0.25">
      <c r="A101" s="10" t="str">
        <f>協会登録!A95&amp;" "&amp;協会登録!B95&amp;協会登録!C95</f>
        <v xml:space="preserve">86 </v>
      </c>
    </row>
    <row r="102" spans="1:1" ht="16.5" customHeight="1" x14ac:dyDescent="0.25">
      <c r="A102" s="10" t="str">
        <f>協会登録!A96&amp;" "&amp;協会登録!B96&amp;協会登録!C96</f>
        <v xml:space="preserve">87 </v>
      </c>
    </row>
    <row r="103" spans="1:1" ht="16.5" customHeight="1" x14ac:dyDescent="0.25">
      <c r="A103" s="10" t="str">
        <f>協会登録!A97&amp;" "&amp;協会登録!B97&amp;協会登録!C97</f>
        <v xml:space="preserve">88 </v>
      </c>
    </row>
    <row r="104" spans="1:1" ht="16.5" customHeight="1" x14ac:dyDescent="0.25">
      <c r="A104" s="10" t="str">
        <f>協会登録!A98&amp;" "&amp;協会登録!B98&amp;協会登録!C98</f>
        <v xml:space="preserve">89 </v>
      </c>
    </row>
    <row r="105" spans="1:1" ht="16.5" customHeight="1" x14ac:dyDescent="0.25">
      <c r="A105" s="10" t="str">
        <f>協会登録!A99&amp;" "&amp;協会登録!B99&amp;協会登録!C99</f>
        <v xml:space="preserve">90 </v>
      </c>
    </row>
    <row r="106" spans="1:1" ht="16.5" customHeight="1" x14ac:dyDescent="0.25">
      <c r="A106" s="10" t="str">
        <f>協会登録!A100&amp;" "&amp;協会登録!B100&amp;協会登録!C100</f>
        <v xml:space="preserve">91 </v>
      </c>
    </row>
    <row r="107" spans="1:1" ht="16.5" customHeight="1" x14ac:dyDescent="0.25">
      <c r="A107" s="10" t="str">
        <f>協会登録!A101&amp;" "&amp;協会登録!B101&amp;協会登録!C101</f>
        <v xml:space="preserve">92 </v>
      </c>
    </row>
    <row r="108" spans="1:1" ht="16.5" customHeight="1" x14ac:dyDescent="0.25">
      <c r="A108" s="10" t="str">
        <f>協会登録!A102&amp;" "&amp;協会登録!B102&amp;協会登録!C102</f>
        <v xml:space="preserve">93 </v>
      </c>
    </row>
    <row r="109" spans="1:1" ht="16.5" customHeight="1" x14ac:dyDescent="0.25">
      <c r="A109" s="10" t="str">
        <f>協会登録!A103&amp;" "&amp;協会登録!B103&amp;協会登録!C103</f>
        <v xml:space="preserve">94 </v>
      </c>
    </row>
    <row r="110" spans="1:1" ht="16.5" customHeight="1" x14ac:dyDescent="0.25">
      <c r="A110" s="10" t="str">
        <f>協会登録!A104&amp;" "&amp;協会登録!B104&amp;協会登録!C104</f>
        <v xml:space="preserve">95 </v>
      </c>
    </row>
    <row r="111" spans="1:1" ht="16.5" customHeight="1" x14ac:dyDescent="0.25">
      <c r="A111" s="10" t="str">
        <f>協会登録!A105&amp;" "&amp;協会登録!B105&amp;協会登録!C105</f>
        <v xml:space="preserve">96 </v>
      </c>
    </row>
    <row r="112" spans="1:1" ht="16.5" customHeight="1" x14ac:dyDescent="0.25">
      <c r="A112" s="10" t="str">
        <f>協会登録!A106&amp;" "&amp;協会登録!B106&amp;協会登録!C106</f>
        <v xml:space="preserve">97 </v>
      </c>
    </row>
    <row r="113" spans="1:1" ht="16.5" customHeight="1" x14ac:dyDescent="0.25">
      <c r="A113" s="10" t="str">
        <f>協会登録!A107&amp;" "&amp;協会登録!B107&amp;協会登録!C107</f>
        <v xml:space="preserve">98 </v>
      </c>
    </row>
    <row r="114" spans="1:1" ht="16.5" customHeight="1" x14ac:dyDescent="0.25">
      <c r="A114" s="10" t="str">
        <f>協会登録!A108&amp;" "&amp;協会登録!B108&amp;協会登録!C108</f>
        <v xml:space="preserve">99 </v>
      </c>
    </row>
    <row r="115" spans="1:1" ht="16.5" customHeight="1" x14ac:dyDescent="0.25">
      <c r="A115" s="10" t="str">
        <f>協会登録!A109&amp;" "&amp;協会登録!B109&amp;協会登録!C109</f>
        <v xml:space="preserve">100 </v>
      </c>
    </row>
    <row r="123" spans="1:1" x14ac:dyDescent="0.25">
      <c r="A123" s="10" t="str">
        <f>協会登録!A110&amp;" "&amp;協会登録!B110&amp;協会登録!C110</f>
        <v xml:space="preserve"> </v>
      </c>
    </row>
    <row r="124" spans="1:1" x14ac:dyDescent="0.25">
      <c r="A124" s="10" t="str">
        <f>協会登録!A111&amp;" "&amp;協会登録!B111&amp;協会登録!C111</f>
        <v xml:space="preserve"> </v>
      </c>
    </row>
    <row r="125" spans="1:1" x14ac:dyDescent="0.25">
      <c r="A125" s="10" t="str">
        <f>協会登録!A112&amp;" "&amp;協会登録!B112&amp;協会登録!C112</f>
        <v xml:space="preserve"> </v>
      </c>
    </row>
    <row r="126" spans="1:1" x14ac:dyDescent="0.25">
      <c r="A126" s="10" t="str">
        <f>協会登録!A113&amp;" "&amp;協会登録!B113&amp;協会登録!C113</f>
        <v xml:space="preserve"> </v>
      </c>
    </row>
  </sheetData>
  <sheetProtection algorithmName="SHA-512" hashValue="F6ilT+ACl8VLldWe9hwmK7mLobGl2V0qtRkM7yl+/kjSlPaN/kk6uUVq5jcooo1plZKdqorR0jaV7/UQxuOVvg==" saltValue="i9cc+e3EiEN32ffCnC7tnA==" spinCount="100000" sheet="1" objects="1" scenarios="1"/>
  <mergeCells count="39">
    <mergeCell ref="G28:H28"/>
    <mergeCell ref="G19:H19"/>
    <mergeCell ref="G15:H15"/>
    <mergeCell ref="G36:H36"/>
    <mergeCell ref="H45:J45"/>
    <mergeCell ref="G35:H35"/>
    <mergeCell ref="G25:H25"/>
    <mergeCell ref="G46:I46"/>
    <mergeCell ref="D1:L1"/>
    <mergeCell ref="G37:H37"/>
    <mergeCell ref="F12:G12"/>
    <mergeCell ref="F13:G13"/>
    <mergeCell ref="G29:H29"/>
    <mergeCell ref="G30:H30"/>
    <mergeCell ref="G22:H22"/>
    <mergeCell ref="G23:H23"/>
    <mergeCell ref="G24:H24"/>
    <mergeCell ref="G21:H21"/>
    <mergeCell ref="E15:F15"/>
    <mergeCell ref="G27:H27"/>
    <mergeCell ref="D3:E3"/>
    <mergeCell ref="F5:G5"/>
    <mergeCell ref="F6:H6"/>
    <mergeCell ref="F7:G7"/>
    <mergeCell ref="F8:G8"/>
    <mergeCell ref="F9:G9"/>
    <mergeCell ref="F11:G11"/>
    <mergeCell ref="G39:H39"/>
    <mergeCell ref="G38:H38"/>
    <mergeCell ref="F10:G10"/>
    <mergeCell ref="G18:H18"/>
    <mergeCell ref="G31:H31"/>
    <mergeCell ref="G32:H32"/>
    <mergeCell ref="G33:H33"/>
    <mergeCell ref="G34:H34"/>
    <mergeCell ref="G16:H16"/>
    <mergeCell ref="G17:H17"/>
    <mergeCell ref="G26:H26"/>
    <mergeCell ref="G20:H20"/>
  </mergeCells>
  <phoneticPr fontId="1"/>
  <printOptions horizontalCentered="1"/>
  <pageMargins left="0.78740157480314965" right="0.78740157480314965" top="0.51181102362204722" bottom="0.51181102362204722" header="0.51181102362204722" footer="0.51181102362204722"/>
  <pageSetup paperSize="9" scale="11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126"/>
  <sheetViews>
    <sheetView showZeros="0" zoomScaleNormal="100" workbookViewId="0">
      <selection activeCell="C1" sqref="C1:N1"/>
    </sheetView>
  </sheetViews>
  <sheetFormatPr defaultColWidth="9.06640625" defaultRowHeight="12.75" x14ac:dyDescent="0.25"/>
  <cols>
    <col min="1" max="1" width="14.796875" style="10" bestFit="1" customWidth="1"/>
    <col min="2" max="2" width="8.46484375" style="10" customWidth="1"/>
    <col min="3" max="3" width="3.06640625" style="10" customWidth="1"/>
    <col min="4" max="4" width="4.265625" style="24" bestFit="1" customWidth="1"/>
    <col min="5" max="8" width="10.9296875" style="24" customWidth="1"/>
    <col min="9" max="10" width="6.9296875" style="24" hidden="1" customWidth="1"/>
    <col min="11" max="11" width="6.9296875" style="24" customWidth="1"/>
    <col min="12" max="12" width="6.9296875" style="24" hidden="1" customWidth="1"/>
    <col min="13" max="13" width="6.9296875" style="10" customWidth="1"/>
    <col min="14" max="14" width="7.73046875" style="10" customWidth="1"/>
    <col min="15" max="16384" width="9.06640625" style="10"/>
  </cols>
  <sheetData>
    <row r="1" spans="1:15" ht="29.25" customHeight="1" x14ac:dyDescent="0.25">
      <c r="C1" s="116" t="s">
        <v>43</v>
      </c>
      <c r="D1" s="116"/>
      <c r="E1" s="116"/>
      <c r="F1" s="116"/>
      <c r="G1" s="116"/>
      <c r="H1" s="116"/>
      <c r="I1" s="116"/>
      <c r="J1" s="116"/>
      <c r="K1" s="116"/>
      <c r="L1" s="116"/>
      <c r="M1" s="116"/>
      <c r="N1" s="116"/>
      <c r="O1" s="1"/>
    </row>
    <row r="2" spans="1:15" ht="13.15" thickBot="1" x14ac:dyDescent="0.3">
      <c r="M2" s="2"/>
      <c r="N2" s="2"/>
    </row>
    <row r="3" spans="1:15" ht="21.4" thickBot="1" x14ac:dyDescent="0.3">
      <c r="D3" s="103" t="str">
        <f>協会登録!C3&amp;"子"</f>
        <v>子</v>
      </c>
      <c r="E3" s="104"/>
    </row>
    <row r="5" spans="1:15" x14ac:dyDescent="0.25">
      <c r="E5" s="24" t="s">
        <v>0</v>
      </c>
      <c r="F5" s="96">
        <f>協会登録!A3</f>
        <v>0</v>
      </c>
      <c r="G5" s="96"/>
      <c r="H5" s="18"/>
      <c r="M5" s="2"/>
    </row>
    <row r="6" spans="1:15" ht="14.25" x14ac:dyDescent="0.25">
      <c r="E6" s="24" t="s">
        <v>12</v>
      </c>
      <c r="F6" s="96">
        <f>協会登録!D3</f>
        <v>0</v>
      </c>
      <c r="G6" s="96"/>
      <c r="H6" s="96"/>
      <c r="J6" s="40"/>
      <c r="K6" s="40"/>
      <c r="M6" s="2"/>
    </row>
    <row r="7" spans="1:15" hidden="1" x14ac:dyDescent="0.25">
      <c r="F7" s="107"/>
      <c r="G7" s="108"/>
      <c r="H7" s="18"/>
      <c r="M7" s="2"/>
    </row>
    <row r="8" spans="1:15" hidden="1" x14ac:dyDescent="0.25">
      <c r="F8" s="107"/>
      <c r="G8" s="108"/>
      <c r="H8" s="18"/>
      <c r="M8" s="2"/>
    </row>
    <row r="9" spans="1:15" x14ac:dyDescent="0.25">
      <c r="E9" s="41"/>
      <c r="F9" s="96"/>
      <c r="G9" s="96"/>
      <c r="H9" s="18"/>
      <c r="M9" s="2"/>
    </row>
    <row r="10" spans="1:15" x14ac:dyDescent="0.25">
      <c r="E10" s="24" t="s">
        <v>13</v>
      </c>
      <c r="F10" s="101" t="str">
        <f>協会登録!B7&amp;"　"&amp;協会登録!C7</f>
        <v>　</v>
      </c>
      <c r="G10" s="102"/>
      <c r="H10" s="18"/>
      <c r="M10" s="2"/>
    </row>
    <row r="11" spans="1:15" hidden="1" x14ac:dyDescent="0.25">
      <c r="E11" s="24" t="s">
        <v>14</v>
      </c>
      <c r="F11" s="97"/>
      <c r="G11" s="98"/>
      <c r="H11" s="18"/>
      <c r="M11" s="2"/>
    </row>
    <row r="12" spans="1:15" hidden="1" x14ac:dyDescent="0.25">
      <c r="E12" s="42"/>
      <c r="F12" s="117"/>
      <c r="G12" s="117"/>
      <c r="H12" s="18"/>
      <c r="M12" s="2"/>
    </row>
    <row r="13" spans="1:15" hidden="1" x14ac:dyDescent="0.25">
      <c r="F13" s="111"/>
      <c r="G13" s="111"/>
      <c r="M13" s="2"/>
    </row>
    <row r="14" spans="1:15" x14ac:dyDescent="0.25">
      <c r="M14" s="2"/>
      <c r="N14" s="2"/>
      <c r="O14" s="2"/>
    </row>
    <row r="15" spans="1:15" s="4" customFormat="1" ht="22.9" customHeight="1" thickBot="1" x14ac:dyDescent="0.3">
      <c r="A15" s="5" t="s">
        <v>20</v>
      </c>
      <c r="B15" s="57" t="s">
        <v>19</v>
      </c>
      <c r="D15" s="67" t="s">
        <v>25</v>
      </c>
      <c r="E15" s="105" t="s">
        <v>18</v>
      </c>
      <c r="F15" s="106"/>
      <c r="G15" s="105" t="s">
        <v>33</v>
      </c>
      <c r="H15" s="106"/>
      <c r="I15" s="69"/>
      <c r="J15" s="69"/>
      <c r="K15" s="68" t="s">
        <v>27</v>
      </c>
      <c r="L15" s="70"/>
      <c r="M15" s="6" t="s">
        <v>11</v>
      </c>
      <c r="N15" s="7"/>
      <c r="O15" s="9"/>
    </row>
    <row r="16" spans="1:15" ht="16.5" customHeight="1" thickBot="1" x14ac:dyDescent="0.3">
      <c r="A16" s="10" t="str">
        <f>協会登録!A10&amp;" "&amp;協会登録!B10&amp;協会登録!C10</f>
        <v xml:space="preserve">1 </v>
      </c>
      <c r="B16" s="16"/>
      <c r="D16" s="43">
        <v>1</v>
      </c>
      <c r="E16" s="71" t="str">
        <f>IF(B16&gt;0,VLOOKUP($B$16,協会登録!$A$10:$AG$116,2),"")</f>
        <v/>
      </c>
      <c r="F16" s="72" t="str">
        <f>IF(B16&gt;0,VLOOKUP($B$16,協会登録!$A$10:$AG$116,3),"")</f>
        <v/>
      </c>
      <c r="G16" s="93" t="str">
        <f>IF(B16&gt;0,VLOOKUP($B16,協会登録!$A$10:$AG$116,4)&amp;" "&amp;VLOOKUP($B16,協会登録!$A$10:$AG$116,5),"")</f>
        <v/>
      </c>
      <c r="H16" s="94"/>
      <c r="I16" s="59"/>
      <c r="J16" s="59"/>
      <c r="K16" s="60"/>
      <c r="L16" s="61" t="str">
        <f>IF($B16&gt;0,VLOOKUP($B16,協会登録!$A$10:$AG$116,6),"")</f>
        <v/>
      </c>
      <c r="M16" s="15" t="str">
        <f>IF(B16&gt;0,VLOOKUP($B16,協会登録!$A$10:$AG$116,9),"")</f>
        <v/>
      </c>
      <c r="N16" s="2"/>
      <c r="O16" s="2" t="str">
        <f>IF(B16&gt;0,VLOOKUP($B$16,協会登録!$A$10:$AG$116,10),"")</f>
        <v/>
      </c>
    </row>
    <row r="17" spans="1:15" ht="16.5" customHeight="1" thickBot="1" x14ac:dyDescent="0.3">
      <c r="A17" s="10" t="str">
        <f>協会登録!A11&amp;" "&amp;協会登録!B11&amp;協会登録!C11</f>
        <v xml:space="preserve">2 </v>
      </c>
      <c r="B17" s="16"/>
      <c r="D17" s="43">
        <v>2</v>
      </c>
      <c r="E17" s="71" t="str">
        <f>IF(B17&gt;0,VLOOKUP($B$17,協会登録!$A$10:$AG$116,2),"")</f>
        <v/>
      </c>
      <c r="F17" s="72" t="str">
        <f>IF(B17&gt;0,VLOOKUP($B$17,協会登録!$A$10:$AG$116,3),"")</f>
        <v/>
      </c>
      <c r="G17" s="93" t="str">
        <f>IF(B17&gt;0,VLOOKUP($B17,協会登録!$A$10:$AG$116,4)&amp;" "&amp;VLOOKUP($B17,協会登録!$A$10:$AG$116,5),"")</f>
        <v/>
      </c>
      <c r="H17" s="94"/>
      <c r="I17" s="59"/>
      <c r="J17" s="59"/>
      <c r="K17" s="60"/>
      <c r="L17" s="61" t="str">
        <f>IF($B17&gt;0,VLOOKUP($B17,協会登録!$A$10:$AG$116,6),"")</f>
        <v/>
      </c>
      <c r="M17" s="15" t="str">
        <f>IF(B17&gt;0,VLOOKUP($B17,協会登録!$A$10:$AG$116,9),"")</f>
        <v/>
      </c>
      <c r="N17" s="2"/>
      <c r="O17" s="2" t="str">
        <f>IF(B17&gt;0,VLOOKUP($B$17,協会登録!$A$10:$AG$116,10),"")</f>
        <v/>
      </c>
    </row>
    <row r="18" spans="1:15" ht="16.5" customHeight="1" thickBot="1" x14ac:dyDescent="0.3">
      <c r="A18" s="10" t="str">
        <f>協会登録!A12&amp;" "&amp;協会登録!B12&amp;協会登録!C12</f>
        <v xml:space="preserve">3 </v>
      </c>
      <c r="B18" s="16"/>
      <c r="D18" s="43">
        <v>3</v>
      </c>
      <c r="E18" s="71" t="str">
        <f>IF(B18&gt;0,VLOOKUP($B$18,協会登録!$A$10:$AG$116,2),"")</f>
        <v/>
      </c>
      <c r="F18" s="72" t="str">
        <f>IF(B18&gt;0,VLOOKUP($B$18,協会登録!$A$10:$AG$116,3),"")</f>
        <v/>
      </c>
      <c r="G18" s="93" t="str">
        <f>IF(B18&gt;0,VLOOKUP($B18,協会登録!$A$10:$AG$116,4)&amp;" "&amp;VLOOKUP($B18,協会登録!$A$10:$AG$116,5),"")</f>
        <v/>
      </c>
      <c r="H18" s="94"/>
      <c r="I18" s="59"/>
      <c r="J18" s="59"/>
      <c r="K18" s="60"/>
      <c r="L18" s="61" t="str">
        <f>IF($B18&gt;0,VLOOKUP($B18,協会登録!$A$10:$AG$116,6),"")</f>
        <v/>
      </c>
      <c r="M18" s="15" t="str">
        <f>IF(B18&gt;0,VLOOKUP($B18,協会登録!$A$10:$AG$116,9),"")</f>
        <v/>
      </c>
      <c r="N18" s="2"/>
      <c r="O18" s="2" t="str">
        <f>IF(B18&gt;0,VLOOKUP($B$18,協会登録!$A$10:$AG$116,10),"")</f>
        <v/>
      </c>
    </row>
    <row r="19" spans="1:15" ht="16.5" customHeight="1" thickBot="1" x14ac:dyDescent="0.3">
      <c r="A19" s="10" t="str">
        <f>協会登録!A13&amp;" "&amp;協会登録!B13&amp;協会登録!C13</f>
        <v xml:space="preserve">4 </v>
      </c>
      <c r="B19" s="16"/>
      <c r="D19" s="43">
        <v>4</v>
      </c>
      <c r="E19" s="71" t="str">
        <f>IF(B19&gt;0,VLOOKUP($B$19,協会登録!$A$10:$AG$116,2),"")</f>
        <v/>
      </c>
      <c r="F19" s="72" t="str">
        <f>IF(B19&gt;0,VLOOKUP($B$19,協会登録!$A$10:$AG$116,3),"")</f>
        <v/>
      </c>
      <c r="G19" s="93" t="str">
        <f>IF(B19&gt;0,VLOOKUP($B19,協会登録!$A$10:$AG$116,4)&amp;" "&amp;VLOOKUP($B19,協会登録!$A$10:$AG$116,5),"")</f>
        <v/>
      </c>
      <c r="H19" s="94"/>
      <c r="I19" s="59"/>
      <c r="J19" s="59"/>
      <c r="K19" s="60"/>
      <c r="L19" s="61" t="str">
        <f>IF($B19&gt;0,VLOOKUP($B19,協会登録!$A$10:$AG$116,6),"")</f>
        <v/>
      </c>
      <c r="M19" s="15" t="str">
        <f>IF(B19&gt;0,VLOOKUP($B19,協会登録!$A$10:$AG$116,9),"")</f>
        <v/>
      </c>
      <c r="N19" s="2"/>
      <c r="O19" s="2" t="str">
        <f>IF(B19&gt;0,VLOOKUP($B$19,協会登録!$A$10:$AG$116,10),"")</f>
        <v/>
      </c>
    </row>
    <row r="20" spans="1:15" ht="16.5" customHeight="1" thickBot="1" x14ac:dyDescent="0.3">
      <c r="A20" s="10" t="str">
        <f>協会登録!A14&amp;" "&amp;協会登録!B14&amp;協会登録!C14</f>
        <v xml:space="preserve">5 </v>
      </c>
      <c r="B20" s="16"/>
      <c r="D20" s="43">
        <v>5</v>
      </c>
      <c r="E20" s="71" t="str">
        <f>IF(B20&gt;0,VLOOKUP($B$20,協会登録!$A$10:$AG$116,2),"")</f>
        <v/>
      </c>
      <c r="F20" s="72" t="str">
        <f>IF(B20&gt;0,VLOOKUP($B$20,協会登録!$A$10:$AG$116,3),"")</f>
        <v/>
      </c>
      <c r="G20" s="93" t="str">
        <f>IF(B20&gt;0,VLOOKUP($B20,協会登録!$A$10:$AG$116,4)&amp;" "&amp;VLOOKUP($B20,協会登録!$A$10:$AG$116,5),"")</f>
        <v/>
      </c>
      <c r="H20" s="94"/>
      <c r="I20" s="59"/>
      <c r="J20" s="59"/>
      <c r="K20" s="60"/>
      <c r="L20" s="61" t="str">
        <f>IF($B20&gt;0,VLOOKUP($B20,協会登録!$A$10:$AG$116,6),"")</f>
        <v/>
      </c>
      <c r="M20" s="15" t="str">
        <f>IF(B20&gt;0,VLOOKUP($B20,協会登録!$A$10:$AG$116,9),"")</f>
        <v/>
      </c>
      <c r="N20" s="2"/>
      <c r="O20" s="2" t="str">
        <f>IF(B20&gt;0,VLOOKUP($B$20,協会登録!$A$10:$AG$116,10),"")</f>
        <v/>
      </c>
    </row>
    <row r="21" spans="1:15" ht="16.5" customHeight="1" thickBot="1" x14ac:dyDescent="0.3">
      <c r="A21" s="10" t="str">
        <f>協会登録!A15&amp;" "&amp;協会登録!B15&amp;協会登録!C15</f>
        <v xml:space="preserve">6 </v>
      </c>
      <c r="B21" s="16"/>
      <c r="D21" s="43">
        <v>6</v>
      </c>
      <c r="E21" s="71" t="str">
        <f>IF(B21&gt;0,VLOOKUP($B$21,協会登録!$A$10:$AG$116,2),"")</f>
        <v/>
      </c>
      <c r="F21" s="72" t="str">
        <f>IF(B21&gt;0,VLOOKUP($B$21,協会登録!$A$10:$AG$116,3),"")</f>
        <v/>
      </c>
      <c r="G21" s="93" t="str">
        <f>IF(B21&gt;0,VLOOKUP($B21,協会登録!$A$10:$AG$116,4)&amp;" "&amp;VLOOKUP($B21,協会登録!$A$10:$AG$116,5),"")</f>
        <v/>
      </c>
      <c r="H21" s="94"/>
      <c r="I21" s="59"/>
      <c r="J21" s="59"/>
      <c r="K21" s="60"/>
      <c r="L21" s="61" t="str">
        <f>IF($B21&gt;0,VLOOKUP($B21,協会登録!$A$10:$AG$116,6),"")</f>
        <v/>
      </c>
      <c r="M21" s="15" t="str">
        <f>IF(B21&gt;0,VLOOKUP($B21,協会登録!$A$10:$AG$116,9),"")</f>
        <v/>
      </c>
      <c r="N21" s="2"/>
      <c r="O21" s="2" t="str">
        <f>IF(B21&gt;0,VLOOKUP($B$21,協会登録!$A$10:$AG$116,10),"")</f>
        <v/>
      </c>
    </row>
    <row r="22" spans="1:15" ht="16.5" customHeight="1" thickBot="1" x14ac:dyDescent="0.3">
      <c r="A22" s="10" t="str">
        <f>協会登録!A16&amp;" "&amp;協会登録!B16&amp;協会登録!C16</f>
        <v xml:space="preserve">7 </v>
      </c>
      <c r="B22" s="16"/>
      <c r="D22" s="43">
        <v>7</v>
      </c>
      <c r="E22" s="71" t="str">
        <f>IF(B22&gt;0,VLOOKUP($B$22,協会登録!$A$10:$AG$116,2),"")</f>
        <v/>
      </c>
      <c r="F22" s="72" t="str">
        <f>IF(B22&gt;0,VLOOKUP($B$22,協会登録!$A$10:$AG$116,3),"")</f>
        <v/>
      </c>
      <c r="G22" s="93" t="str">
        <f>IF(B22&gt;0,VLOOKUP($B22,協会登録!$A$10:$AG$116,4)&amp;" "&amp;VLOOKUP($B22,協会登録!$A$10:$AG$116,5),"")</f>
        <v/>
      </c>
      <c r="H22" s="94"/>
      <c r="I22" s="59"/>
      <c r="J22" s="59"/>
      <c r="K22" s="60"/>
      <c r="L22" s="61" t="str">
        <f>IF($B22&gt;0,VLOOKUP($B22,協会登録!$A$10:$AG$116,6),"")</f>
        <v/>
      </c>
      <c r="M22" s="15" t="str">
        <f>IF(B22&gt;0,VLOOKUP($B22,協会登録!$A$10:$AG$116,9),"")</f>
        <v/>
      </c>
      <c r="N22" s="2"/>
      <c r="O22" s="2" t="str">
        <f>IF(B22&gt;0,VLOOKUP($B$22,協会登録!$A$10:$AG$116,10),"")</f>
        <v/>
      </c>
    </row>
    <row r="23" spans="1:15" ht="16.5" customHeight="1" thickBot="1" x14ac:dyDescent="0.3">
      <c r="A23" s="10" t="str">
        <f>協会登録!A17&amp;" "&amp;協会登録!B17&amp;協会登録!C17</f>
        <v xml:space="preserve">8 </v>
      </c>
      <c r="B23" s="16"/>
      <c r="D23" s="43">
        <v>8</v>
      </c>
      <c r="E23" s="71" t="str">
        <f>IF(B23&gt;0,VLOOKUP($B$23,協会登録!$A$10:$AG$116,2),"")</f>
        <v/>
      </c>
      <c r="F23" s="72" t="str">
        <f>IF(B23&gt;0,VLOOKUP($B$23,協会登録!$A$10:$AG$116,3),"")</f>
        <v/>
      </c>
      <c r="G23" s="93" t="str">
        <f>IF(B23&gt;0,VLOOKUP($B23,協会登録!$A$10:$AG$116,4)&amp;" "&amp;VLOOKUP($B23,協会登録!$A$10:$AG$116,5),"")</f>
        <v/>
      </c>
      <c r="H23" s="94"/>
      <c r="I23" s="59"/>
      <c r="J23" s="59"/>
      <c r="K23" s="60"/>
      <c r="L23" s="61" t="str">
        <f>IF($B23&gt;0,VLOOKUP($B23,協会登録!$A$10:$AG$116,6),"")</f>
        <v/>
      </c>
      <c r="M23" s="15" t="str">
        <f>IF(B23&gt;0,VLOOKUP($B23,協会登録!$A$10:$AG$116,9),"")</f>
        <v/>
      </c>
      <c r="N23" s="2"/>
      <c r="O23" s="2" t="str">
        <f>IF(B23&gt;0,VLOOKUP($B$23,協会登録!$A$10:$AG$116,10),"")</f>
        <v/>
      </c>
    </row>
    <row r="24" spans="1:15" ht="16.5" customHeight="1" thickBot="1" x14ac:dyDescent="0.3">
      <c r="A24" s="10" t="str">
        <f>協会登録!A18&amp;" "&amp;協会登録!B18&amp;協会登録!C18</f>
        <v xml:space="preserve">9 </v>
      </c>
      <c r="B24" s="16"/>
      <c r="D24" s="43">
        <v>9</v>
      </c>
      <c r="E24" s="71" t="str">
        <f>IF(B24&gt;0,VLOOKUP($B$24,協会登録!$A$10:$AG$116,2),"")</f>
        <v/>
      </c>
      <c r="F24" s="72" t="str">
        <f>IF(B24&gt;0,VLOOKUP($B$24,協会登録!$A$10:$AG$116,3),"")</f>
        <v/>
      </c>
      <c r="G24" s="93" t="str">
        <f>IF(B24&gt;0,VLOOKUP($B24,協会登録!$A$10:$AG$116,4)&amp;" "&amp;VLOOKUP($B24,協会登録!$A$10:$AG$116,5),"")</f>
        <v/>
      </c>
      <c r="H24" s="94"/>
      <c r="I24" s="59"/>
      <c r="J24" s="59"/>
      <c r="K24" s="60"/>
      <c r="L24" s="61" t="str">
        <f>IF($B24&gt;0,VLOOKUP($B24,協会登録!$A$10:$AG$116,6),"")</f>
        <v/>
      </c>
      <c r="M24" s="15" t="str">
        <f>IF(B24&gt;0,VLOOKUP($B24,協会登録!$A$10:$AG$116,9),"")</f>
        <v/>
      </c>
      <c r="N24" s="2"/>
      <c r="O24" s="2" t="str">
        <f>IF(B24&gt;0,VLOOKUP($B$24,協会登録!$A$10:$AG$116,10),"")</f>
        <v/>
      </c>
    </row>
    <row r="25" spans="1:15" ht="16.5" customHeight="1" thickBot="1" x14ac:dyDescent="0.3">
      <c r="A25" s="10" t="str">
        <f>協会登録!A19&amp;" "&amp;協会登録!B19&amp;協会登録!C19</f>
        <v xml:space="preserve">10 </v>
      </c>
      <c r="B25" s="16"/>
      <c r="D25" s="43">
        <v>10</v>
      </c>
      <c r="E25" s="71" t="str">
        <f>IF(B25&gt;0,VLOOKUP($B$25,協会登録!$A$10:$AG$116,2),"")</f>
        <v/>
      </c>
      <c r="F25" s="72" t="str">
        <f>IF(B25&gt;0,VLOOKUP($B$25,協会登録!$A$10:$AG$116,3),"")</f>
        <v/>
      </c>
      <c r="G25" s="93" t="str">
        <f>IF(B25&gt;0,VLOOKUP($B25,協会登録!$A$10:$AG$116,4)&amp;" "&amp;VLOOKUP($B25,協会登録!$A$10:$AG$116,5),"")</f>
        <v/>
      </c>
      <c r="H25" s="94"/>
      <c r="I25" s="59"/>
      <c r="J25" s="59"/>
      <c r="K25" s="60"/>
      <c r="L25" s="61" t="str">
        <f>IF($B25&gt;0,VLOOKUP($B25,協会登録!$A$10:$AG$116,6),"")</f>
        <v/>
      </c>
      <c r="M25" s="15" t="str">
        <f>IF(B25&gt;0,VLOOKUP($B25,協会登録!$A$10:$AG$116,9),"")</f>
        <v/>
      </c>
      <c r="N25" s="2"/>
      <c r="O25" s="2" t="str">
        <f>IF(B25&gt;0,VLOOKUP($B$25,協会登録!$A$10:$AG$116,10),"")</f>
        <v/>
      </c>
    </row>
    <row r="26" spans="1:15" ht="16.5" customHeight="1" thickBot="1" x14ac:dyDescent="0.3">
      <c r="A26" s="10" t="str">
        <f>協会登録!A20&amp;" "&amp;協会登録!B20&amp;協会登録!C20</f>
        <v xml:space="preserve">11 </v>
      </c>
      <c r="B26" s="16"/>
      <c r="D26" s="43">
        <v>11</v>
      </c>
      <c r="E26" s="71" t="str">
        <f>IF(B26&gt;0,VLOOKUP($B$26,協会登録!$A$10:$AG$116,2),"")</f>
        <v/>
      </c>
      <c r="F26" s="72" t="str">
        <f>IF(B26&gt;0,VLOOKUP($B$26,協会登録!$A$10:$AG$116,3),"")</f>
        <v/>
      </c>
      <c r="G26" s="93" t="str">
        <f>IF(B26&gt;0,VLOOKUP($B26,協会登録!$A$10:$AG$116,4)&amp;" "&amp;VLOOKUP($B26,協会登録!$A$10:$AG$116,5),"")</f>
        <v/>
      </c>
      <c r="H26" s="94"/>
      <c r="I26" s="59"/>
      <c r="J26" s="59"/>
      <c r="K26" s="60"/>
      <c r="L26" s="61" t="str">
        <f>IF($B26&gt;0,VLOOKUP($B26,協会登録!$A$10:$AG$116,6),"")</f>
        <v/>
      </c>
      <c r="M26" s="15" t="str">
        <f>IF(B26&gt;0,VLOOKUP($B26,協会登録!$A$10:$AG$116,9),"")</f>
        <v/>
      </c>
      <c r="N26" s="2"/>
      <c r="O26" s="2" t="str">
        <f>IF(B26&gt;0,VLOOKUP($B$26,協会登録!$A$10:$AG$116,10),"")</f>
        <v/>
      </c>
    </row>
    <row r="27" spans="1:15" ht="16.5" customHeight="1" thickBot="1" x14ac:dyDescent="0.3">
      <c r="A27" s="10" t="str">
        <f>協会登録!A21&amp;" "&amp;協会登録!B21&amp;協会登録!C21</f>
        <v xml:space="preserve">12 </v>
      </c>
      <c r="B27" s="16"/>
      <c r="D27" s="43">
        <v>12</v>
      </c>
      <c r="E27" s="71" t="str">
        <f>IF(B27&gt;0,VLOOKUP($B$27,協会登録!$A$10:$AG$116,2),"")</f>
        <v/>
      </c>
      <c r="F27" s="72" t="str">
        <f>IF(B27&gt;0,VLOOKUP($B$27,協会登録!$A$10:$AG$116,3),"")</f>
        <v/>
      </c>
      <c r="G27" s="93" t="str">
        <f>IF(B27&gt;0,VLOOKUP($B27,協会登録!$A$10:$AG$116,4)&amp;" "&amp;VLOOKUP($B27,協会登録!$A$10:$AG$116,5),"")</f>
        <v/>
      </c>
      <c r="H27" s="94"/>
      <c r="I27" s="59"/>
      <c r="J27" s="59"/>
      <c r="K27" s="60"/>
      <c r="L27" s="61" t="str">
        <f>IF($B27&gt;0,VLOOKUP($B27,協会登録!$A$10:$AG$116,6),"")</f>
        <v/>
      </c>
      <c r="M27" s="15" t="str">
        <f>IF(B27&gt;0,VLOOKUP($B27,協会登録!$A$10:$AG$116,9),"")</f>
        <v/>
      </c>
      <c r="N27" s="2"/>
      <c r="O27" s="2" t="str">
        <f>IF(B27&gt;0,VLOOKUP($B$27,協会登録!$A$10:$AG$116,10),"")</f>
        <v/>
      </c>
    </row>
    <row r="28" spans="1:15" ht="16.5" customHeight="1" thickBot="1" x14ac:dyDescent="0.3">
      <c r="A28" s="10" t="str">
        <f>協会登録!A22&amp;" "&amp;協会登録!B22&amp;協会登録!C22</f>
        <v xml:space="preserve">13 </v>
      </c>
      <c r="B28" s="16"/>
      <c r="D28" s="43">
        <v>13</v>
      </c>
      <c r="E28" s="71" t="str">
        <f>IF(B28&gt;0,VLOOKUP($B$28,協会登録!$A$10:$AG$116,2),"")</f>
        <v/>
      </c>
      <c r="F28" s="72" t="str">
        <f>IF(B28&gt;0,VLOOKUP($B$28,協会登録!$A$10:$AG$116,3),"")</f>
        <v/>
      </c>
      <c r="G28" s="93" t="str">
        <f>IF(B28&gt;0,VLOOKUP($B28,協会登録!$A$10:$AG$116,4)&amp;" "&amp;VLOOKUP($B28,協会登録!$A$10:$AG$116,5),"")</f>
        <v/>
      </c>
      <c r="H28" s="94"/>
      <c r="I28" s="59"/>
      <c r="J28" s="59"/>
      <c r="K28" s="60"/>
      <c r="L28" s="61" t="str">
        <f>IF($B28&gt;0,VLOOKUP($B28,協会登録!$A$10:$AG$116,6),"")</f>
        <v/>
      </c>
      <c r="M28" s="15" t="str">
        <f>IF(B28&gt;0,VLOOKUP($B28,協会登録!$A$10:$AG$116,9),"")</f>
        <v/>
      </c>
      <c r="N28" s="2"/>
      <c r="O28" s="2" t="str">
        <f>IF(B28&gt;0,VLOOKUP($B$28,協会登録!$A$10:$AG$116,10),"")</f>
        <v/>
      </c>
    </row>
    <row r="29" spans="1:15" ht="16.5" customHeight="1" thickBot="1" x14ac:dyDescent="0.3">
      <c r="A29" s="10" t="str">
        <f>協会登録!A23&amp;" "&amp;協会登録!B23&amp;協会登録!C23</f>
        <v xml:space="preserve">14 </v>
      </c>
      <c r="B29" s="16"/>
      <c r="D29" s="43">
        <v>14</v>
      </c>
      <c r="E29" s="71" t="str">
        <f>IF(B29&gt;0,VLOOKUP($B$29,協会登録!$A$10:$AG$116,2),"")</f>
        <v/>
      </c>
      <c r="F29" s="72" t="str">
        <f>IF(B29&gt;0,VLOOKUP($B$29,協会登録!$A$10:$AG$116,3),"")</f>
        <v/>
      </c>
      <c r="G29" s="93" t="str">
        <f>IF(B29&gt;0,VLOOKUP($B29,協会登録!$A$10:$AG$116,4)&amp;" "&amp;VLOOKUP($B29,協会登録!$A$10:$AG$116,5),"")</f>
        <v/>
      </c>
      <c r="H29" s="94"/>
      <c r="I29" s="59"/>
      <c r="J29" s="59"/>
      <c r="K29" s="60"/>
      <c r="L29" s="61" t="str">
        <f>IF($B29&gt;0,VLOOKUP($B29,協会登録!$A$10:$AG$116,6),"")</f>
        <v/>
      </c>
      <c r="M29" s="15" t="str">
        <f>IF(B29&gt;0,VLOOKUP($B29,協会登録!$A$10:$AG$116,9),"")</f>
        <v/>
      </c>
      <c r="N29" s="2"/>
      <c r="O29" s="2" t="str">
        <f>IF(B29&gt;0,VLOOKUP($B$29,協会登録!$A$10:$AG$116,10),"")</f>
        <v/>
      </c>
    </row>
    <row r="30" spans="1:15" ht="16.5" customHeight="1" thickBot="1" x14ac:dyDescent="0.3">
      <c r="A30" s="10" t="str">
        <f>協会登録!A24&amp;" "&amp;協会登録!B24&amp;協会登録!C24</f>
        <v xml:space="preserve">15 </v>
      </c>
      <c r="B30" s="16"/>
      <c r="D30" s="43">
        <v>15</v>
      </c>
      <c r="E30" s="71" t="str">
        <f>IF(B30&gt;0,VLOOKUP($B$30,協会登録!$A$10:$AG$116,2),"")</f>
        <v/>
      </c>
      <c r="F30" s="72" t="str">
        <f>IF(B30&gt;0,VLOOKUP($B$30,協会登録!$A$10:$AG$116,3),"")</f>
        <v/>
      </c>
      <c r="G30" s="93" t="str">
        <f>IF(B30&gt;0,VLOOKUP($B30,協会登録!$A$10:$AG$116,4)&amp;" "&amp;VLOOKUP($B30,協会登録!$A$10:$AG$116,5),"")</f>
        <v/>
      </c>
      <c r="H30" s="94"/>
      <c r="I30" s="59"/>
      <c r="J30" s="59"/>
      <c r="K30" s="60"/>
      <c r="L30" s="61" t="str">
        <f>IF($B30&gt;0,VLOOKUP($B30,協会登録!$A$10:$AG$116,6),"")</f>
        <v/>
      </c>
      <c r="M30" s="15" t="str">
        <f>IF(B30&gt;0,VLOOKUP($B30,協会登録!$A$10:$AG$116,9),"")</f>
        <v/>
      </c>
      <c r="N30" s="2"/>
      <c r="O30" s="2" t="str">
        <f>IF(B30&gt;0,VLOOKUP($B$30,協会登録!$A$10:$AG$116,10),"")</f>
        <v/>
      </c>
    </row>
    <row r="31" spans="1:15" ht="16.5" customHeight="1" thickBot="1" x14ac:dyDescent="0.3">
      <c r="A31" s="10" t="str">
        <f>協会登録!A25&amp;" "&amp;協会登録!B25&amp;協会登録!C25</f>
        <v xml:space="preserve">16 </v>
      </c>
      <c r="B31" s="16"/>
      <c r="D31" s="43">
        <v>16</v>
      </c>
      <c r="E31" s="71" t="str">
        <f>IF(B31&gt;0,VLOOKUP($B$30,協会登録!$A$10:$AG$116,2),"")</f>
        <v/>
      </c>
      <c r="F31" s="72" t="str">
        <f>IF(B31&gt;0,VLOOKUP($B$30,協会登録!$A$10:$AG$116,3),"")</f>
        <v/>
      </c>
      <c r="G31" s="93" t="str">
        <f>IF(B31&gt;0,VLOOKUP($B31,協会登録!$A$10:$AG$116,4)&amp;" "&amp;VLOOKUP($B31,協会登録!$A$10:$AG$116,5),"")</f>
        <v/>
      </c>
      <c r="H31" s="94"/>
      <c r="I31" s="59"/>
      <c r="J31" s="59"/>
      <c r="K31" s="60"/>
      <c r="L31" s="61" t="str">
        <f>IF($B31&gt;0,VLOOKUP($B31,協会登録!$A$10:$AG$116,6),"")</f>
        <v/>
      </c>
      <c r="M31" s="15" t="str">
        <f>IF(B31&gt;0,VLOOKUP($B31,協会登録!$A$10:$AG$116,9),"")</f>
        <v/>
      </c>
      <c r="N31" s="2"/>
      <c r="O31" s="2" t="str">
        <f>IF(B31&gt;0,VLOOKUP($B$30,協会登録!$A$10:$AG$116,10),"")</f>
        <v/>
      </c>
    </row>
    <row r="32" spans="1:15" ht="16.5" customHeight="1" thickBot="1" x14ac:dyDescent="0.3">
      <c r="A32" s="10" t="str">
        <f>協会登録!A26&amp;" "&amp;協会登録!B26&amp;協会登録!C26</f>
        <v xml:space="preserve">17 </v>
      </c>
      <c r="B32" s="16"/>
      <c r="D32" s="43">
        <v>17</v>
      </c>
      <c r="E32" s="71" t="str">
        <f>IF(B32&gt;0,VLOOKUP($B$30,協会登録!$A$10:$AG$116,2),"")</f>
        <v/>
      </c>
      <c r="F32" s="72" t="str">
        <f>IF(B32&gt;0,VLOOKUP($B$30,協会登録!$A$10:$AG$116,3),"")</f>
        <v/>
      </c>
      <c r="G32" s="93" t="str">
        <f>IF(B32&gt;0,VLOOKUP($B32,協会登録!$A$10:$AG$116,4)&amp;" "&amp;VLOOKUP($B32,協会登録!$A$10:$AG$116,5),"")</f>
        <v/>
      </c>
      <c r="H32" s="94"/>
      <c r="I32" s="59"/>
      <c r="J32" s="59"/>
      <c r="K32" s="60"/>
      <c r="L32" s="61" t="str">
        <f>IF($B32&gt;0,VLOOKUP($B32,協会登録!$A$10:$AG$116,6),"")</f>
        <v/>
      </c>
      <c r="M32" s="15" t="str">
        <f>IF(B32&gt;0,VLOOKUP($B32,協会登録!$A$10:$AG$116,9),"")</f>
        <v/>
      </c>
      <c r="N32" s="2"/>
      <c r="O32" s="2" t="str">
        <f>IF(B32&gt;0,VLOOKUP($B$30,協会登録!$A$10:$AG$116,10),"")</f>
        <v/>
      </c>
    </row>
    <row r="33" spans="1:15" ht="16.5" customHeight="1" thickBot="1" x14ac:dyDescent="0.3">
      <c r="A33" s="10" t="str">
        <f>協会登録!A27&amp;" "&amp;協会登録!B27&amp;協会登録!C27</f>
        <v xml:space="preserve">18 </v>
      </c>
      <c r="B33" s="16"/>
      <c r="D33" s="43">
        <v>18</v>
      </c>
      <c r="E33" s="71" t="str">
        <f>IF(B33&gt;0,VLOOKUP($B$30,協会登録!$A$10:$AG$116,2),"")</f>
        <v/>
      </c>
      <c r="F33" s="72" t="str">
        <f>IF(B33&gt;0,VLOOKUP($B$30,協会登録!$A$10:$AG$116,3),"")</f>
        <v/>
      </c>
      <c r="G33" s="93" t="str">
        <f>IF(B33&gt;0,VLOOKUP($B33,協会登録!$A$10:$AG$116,4)&amp;" "&amp;VLOOKUP($B33,協会登録!$A$10:$AG$116,5),"")</f>
        <v/>
      </c>
      <c r="H33" s="94"/>
      <c r="I33" s="59"/>
      <c r="J33" s="59"/>
      <c r="K33" s="60"/>
      <c r="L33" s="61" t="str">
        <f>IF($B33&gt;0,VLOOKUP($B33,協会登録!$A$10:$AG$116,6),"")</f>
        <v/>
      </c>
      <c r="M33" s="15" t="str">
        <f>IF(B33&gt;0,VLOOKUP($B33,協会登録!$A$10:$AG$116,9),"")</f>
        <v/>
      </c>
      <c r="N33" s="2"/>
      <c r="O33" s="2" t="str">
        <f>IF(B33&gt;0,VLOOKUP($B$30,協会登録!$A$10:$AG$116,10),"")</f>
        <v/>
      </c>
    </row>
    <row r="34" spans="1:15" ht="16.5" customHeight="1" thickBot="1" x14ac:dyDescent="0.3">
      <c r="A34" s="10" t="str">
        <f>協会登録!A28&amp;" "&amp;協会登録!B28&amp;協会登録!C28</f>
        <v xml:space="preserve">19 </v>
      </c>
      <c r="B34" s="16"/>
      <c r="D34" s="43">
        <v>19</v>
      </c>
      <c r="E34" s="71" t="str">
        <f>IF(B34&gt;0,VLOOKUP($B$30,協会登録!$A$10:$AG$116,2),"")</f>
        <v/>
      </c>
      <c r="F34" s="72" t="str">
        <f>IF(B34&gt;0,VLOOKUP($B$30,協会登録!$A$10:$AG$116,3),"")</f>
        <v/>
      </c>
      <c r="G34" s="93" t="str">
        <f>IF(B34&gt;0,VLOOKUP($B34,協会登録!$A$10:$AG$116,4)&amp;" "&amp;VLOOKUP($B34,協会登録!$A$10:$AG$116,5),"")</f>
        <v/>
      </c>
      <c r="H34" s="94"/>
      <c r="I34" s="59"/>
      <c r="J34" s="59"/>
      <c r="K34" s="60"/>
      <c r="L34" s="61" t="str">
        <f>IF($B34&gt;0,VLOOKUP($B34,協会登録!$A$10:$AG$116,6),"")</f>
        <v/>
      </c>
      <c r="M34" s="15" t="str">
        <f>IF(B34&gt;0,VLOOKUP($B34,協会登録!$A$10:$AG$116,9),"")</f>
        <v/>
      </c>
      <c r="N34" s="2"/>
      <c r="O34" s="2" t="str">
        <f>IF(B34&gt;0,VLOOKUP($B$30,協会登録!$A$10:$AG$116,10),"")</f>
        <v/>
      </c>
    </row>
    <row r="35" spans="1:15" ht="16.5" customHeight="1" thickBot="1" x14ac:dyDescent="0.3">
      <c r="A35" s="10" t="str">
        <f>協会登録!A29&amp;" "&amp;協会登録!B29&amp;協会登録!C29</f>
        <v xml:space="preserve">20 </v>
      </c>
      <c r="B35" s="16"/>
      <c r="D35" s="43">
        <v>20</v>
      </c>
      <c r="E35" s="71" t="str">
        <f>IF(B35&gt;0,VLOOKUP($B$30,協会登録!$A$10:$AG$116,2),"")</f>
        <v/>
      </c>
      <c r="F35" s="72" t="str">
        <f>IF(B35&gt;0,VLOOKUP($B$30,協会登録!$A$10:$AG$116,3),"")</f>
        <v/>
      </c>
      <c r="G35" s="93" t="str">
        <f>IF(B35&gt;0,VLOOKUP($B35,協会登録!$A$10:$AG$116,4)&amp;" "&amp;VLOOKUP($B35,協会登録!$A$10:$AG$116,5),"")</f>
        <v/>
      </c>
      <c r="H35" s="94"/>
      <c r="I35" s="59"/>
      <c r="J35" s="59"/>
      <c r="K35" s="60"/>
      <c r="L35" s="61" t="str">
        <f>IF($B35&gt;0,VLOOKUP($B35,協会登録!$A$10:$AG$116,6),"")</f>
        <v/>
      </c>
      <c r="M35" s="15" t="str">
        <f>IF(B35&gt;0,VLOOKUP($B35,協会登録!$A$10:$AG$116,9),"")</f>
        <v/>
      </c>
      <c r="N35" s="2"/>
      <c r="O35" s="2" t="str">
        <f>IF(B35&gt;0,VLOOKUP($B$30,協会登録!$A$10:$AG$116,10),"")</f>
        <v/>
      </c>
    </row>
    <row r="36" spans="1:15" ht="16.5" customHeight="1" thickBot="1" x14ac:dyDescent="0.3">
      <c r="A36" s="10" t="str">
        <f>協会登録!A30&amp;" "&amp;協会登録!B30&amp;協会登録!C30</f>
        <v xml:space="preserve">21 </v>
      </c>
      <c r="B36" s="16"/>
      <c r="D36" s="43">
        <v>21</v>
      </c>
      <c r="E36" s="71" t="str">
        <f>IF(B36&gt;0,VLOOKUP($B$30,協会登録!$A$10:$AG$116,2),"")</f>
        <v/>
      </c>
      <c r="F36" s="72" t="str">
        <f>IF(B36&gt;0,VLOOKUP($B$30,協会登録!$A$10:$AG$116,3),"")</f>
        <v/>
      </c>
      <c r="G36" s="93" t="str">
        <f>IF(B36&gt;0,VLOOKUP($B36,協会登録!$A$10:$AG$116,4)&amp;" "&amp;VLOOKUP($B36,協会登録!$A$10:$AG$116,5),"")</f>
        <v/>
      </c>
      <c r="H36" s="94"/>
      <c r="I36" s="59"/>
      <c r="J36" s="59"/>
      <c r="K36" s="60"/>
      <c r="L36" s="61" t="str">
        <f>IF($B36&gt;0,VLOOKUP($B36,協会登録!$A$10:$AG$116,6),"")</f>
        <v/>
      </c>
      <c r="M36" s="15" t="str">
        <f>IF(B36&gt;0,VLOOKUP($B36,協会登録!$A$10:$AG$116,9),"")</f>
        <v/>
      </c>
      <c r="N36" s="2"/>
      <c r="O36" s="2" t="str">
        <f>IF(B36&gt;0,VLOOKUP($B$30,協会登録!$A$10:$AG$116,10),"")</f>
        <v/>
      </c>
    </row>
    <row r="37" spans="1:15" ht="16.5" customHeight="1" thickBot="1" x14ac:dyDescent="0.3">
      <c r="A37" s="10" t="str">
        <f>協会登録!A31&amp;" "&amp;協会登録!B31&amp;協会登録!C31</f>
        <v xml:space="preserve">22 </v>
      </c>
      <c r="B37" s="16"/>
      <c r="D37" s="43">
        <v>22</v>
      </c>
      <c r="E37" s="71" t="str">
        <f>IF(B37&gt;0,VLOOKUP($B$30,協会登録!$A$10:$AG$116,2),"")</f>
        <v/>
      </c>
      <c r="F37" s="72" t="str">
        <f>IF(B37&gt;0,VLOOKUP($B$30,協会登録!$A$10:$AG$116,3),"")</f>
        <v/>
      </c>
      <c r="G37" s="93" t="str">
        <f>IF(B37&gt;0,VLOOKUP($B37,協会登録!$A$10:$AG$116,4)&amp;" "&amp;VLOOKUP($B37,協会登録!$A$10:$AG$116,5),"")</f>
        <v/>
      </c>
      <c r="H37" s="94"/>
      <c r="I37" s="59"/>
      <c r="J37" s="59"/>
      <c r="K37" s="60"/>
      <c r="L37" s="61" t="str">
        <f>IF($B37&gt;0,VLOOKUP($B37,協会登録!$A$10:$AG$116,6),"")</f>
        <v/>
      </c>
      <c r="M37" s="15" t="str">
        <f>IF(B37&gt;0,VLOOKUP($B37,協会登録!$A$10:$AG$116,9),"")</f>
        <v/>
      </c>
      <c r="N37" s="2"/>
      <c r="O37" s="2" t="str">
        <f>IF(B37&gt;0,VLOOKUP($B$30,協会登録!$A$10:$AG$116,10),"")</f>
        <v/>
      </c>
    </row>
    <row r="38" spans="1:15" ht="16.5" customHeight="1" thickBot="1" x14ac:dyDescent="0.3">
      <c r="A38" s="10" t="str">
        <f>協会登録!A32&amp;" "&amp;協会登録!B32&amp;協会登録!C32</f>
        <v xml:space="preserve">23 </v>
      </c>
      <c r="B38" s="16"/>
      <c r="D38" s="43">
        <v>23</v>
      </c>
      <c r="E38" s="71" t="str">
        <f>IF(B38&gt;0,VLOOKUP($B$30,協会登録!$A$10:$AG$116,2),"")</f>
        <v/>
      </c>
      <c r="F38" s="72" t="str">
        <f>IF(B38&gt;0,VLOOKUP($B$30,協会登録!$A$10:$AG$116,3),"")</f>
        <v/>
      </c>
      <c r="G38" s="93" t="str">
        <f>IF(B38&gt;0,VLOOKUP($B38,協会登録!$A$10:$AG$116,4)&amp;" "&amp;VLOOKUP($B38,協会登録!$A$10:$AG$116,5),"")</f>
        <v/>
      </c>
      <c r="H38" s="94"/>
      <c r="I38" s="59"/>
      <c r="J38" s="59"/>
      <c r="K38" s="60"/>
      <c r="L38" s="61" t="str">
        <f>IF($B38&gt;0,VLOOKUP($B38,協会登録!$A$10:$AG$116,6),"")</f>
        <v/>
      </c>
      <c r="M38" s="15" t="str">
        <f>IF(B38&gt;0,VLOOKUP($B38,協会登録!$A$10:$AG$116,9),"")</f>
        <v/>
      </c>
      <c r="N38" s="2"/>
      <c r="O38" s="2" t="str">
        <f>IF(B38&gt;0,VLOOKUP($B$30,協会登録!$A$10:$AG$116,10),"")</f>
        <v/>
      </c>
    </row>
    <row r="39" spans="1:15" ht="16.5" customHeight="1" thickBot="1" x14ac:dyDescent="0.3">
      <c r="A39" s="10" t="str">
        <f>協会登録!A33&amp;" "&amp;協会登録!B33&amp;協会登録!C33</f>
        <v xml:space="preserve">24 </v>
      </c>
      <c r="B39" s="16"/>
      <c r="D39" s="43">
        <v>24</v>
      </c>
      <c r="E39" s="71" t="str">
        <f>IF(B39&gt;0,VLOOKUP($B$30,協会登録!$A$10:$AG$116,2),"")</f>
        <v/>
      </c>
      <c r="F39" s="72" t="str">
        <f>IF(B39&gt;0,VLOOKUP($B$30,協会登録!$A$10:$AG$116,3),"")</f>
        <v/>
      </c>
      <c r="G39" s="93" t="str">
        <f>IF(B39&gt;0,VLOOKUP($B39,協会登録!$A$10:$AG$116,4)&amp;" "&amp;VLOOKUP($B39,協会登録!$A$10:$AG$116,5),"")</f>
        <v/>
      </c>
      <c r="H39" s="94"/>
      <c r="I39" s="59"/>
      <c r="J39" s="59"/>
      <c r="K39" s="60"/>
      <c r="L39" s="61" t="str">
        <f>IF($B39&gt;0,VLOOKUP($B39,協会登録!$A$10:$AG$116,6),"")</f>
        <v/>
      </c>
      <c r="M39" s="15" t="str">
        <f>IF(B39&gt;0,VLOOKUP($B39,協会登録!$A$10:$AG$116,9),"")</f>
        <v/>
      </c>
      <c r="N39" s="2"/>
      <c r="O39" s="2" t="str">
        <f>IF(B39&gt;0,VLOOKUP($B$30,協会登録!$A$10:$AG$116,10),"")</f>
        <v/>
      </c>
    </row>
    <row r="40" spans="1:15" ht="16.5" customHeight="1" x14ac:dyDescent="0.25">
      <c r="A40" s="10" t="str">
        <f>協会登録!A34&amp;" "&amp;協会登録!B34&amp;協会登録!C34</f>
        <v xml:space="preserve">25 </v>
      </c>
      <c r="D40" s="26" t="s">
        <v>30</v>
      </c>
      <c r="E40" s="26"/>
      <c r="F40" s="26"/>
      <c r="G40" s="26"/>
      <c r="H40" s="26"/>
      <c r="I40" s="26"/>
      <c r="J40" s="26"/>
      <c r="K40" s="26"/>
      <c r="L40" s="26"/>
      <c r="M40" s="21"/>
      <c r="N40" s="2"/>
      <c r="O40" s="2"/>
    </row>
    <row r="41" spans="1:15" ht="16.5" customHeight="1" x14ac:dyDescent="0.25">
      <c r="A41" s="10" t="str">
        <f>協会登録!A35&amp;" "&amp;協会登録!B35&amp;協会登録!C35</f>
        <v xml:space="preserve">26 </v>
      </c>
      <c r="D41" s="26"/>
      <c r="E41" s="26"/>
      <c r="F41" s="26"/>
      <c r="G41" s="26"/>
      <c r="H41" s="26" t="s">
        <v>16</v>
      </c>
      <c r="I41" s="26"/>
      <c r="J41" s="26"/>
      <c r="K41" s="26"/>
      <c r="L41" s="26"/>
      <c r="M41" s="21"/>
      <c r="N41" s="2"/>
      <c r="O41" s="2"/>
    </row>
    <row r="42" spans="1:15" ht="16.5" customHeight="1" x14ac:dyDescent="0.25">
      <c r="A42" s="10" t="str">
        <f>協会登録!A36&amp;" "&amp;協会登録!B36&amp;協会登録!C36</f>
        <v xml:space="preserve">27 </v>
      </c>
      <c r="D42" s="26"/>
      <c r="E42" s="26"/>
      <c r="F42" s="26"/>
      <c r="G42" s="26"/>
      <c r="H42" s="26"/>
      <c r="I42" s="26"/>
      <c r="J42" s="26"/>
      <c r="K42" s="26"/>
      <c r="L42" s="26"/>
      <c r="M42" s="21"/>
      <c r="N42" s="2"/>
      <c r="O42" s="2"/>
    </row>
    <row r="43" spans="1:15" ht="16.5" customHeight="1" x14ac:dyDescent="0.25">
      <c r="A43" s="10" t="str">
        <f>協会登録!A37&amp;" "&amp;協会登録!B37&amp;協会登録!C37</f>
        <v xml:space="preserve">28 </v>
      </c>
      <c r="D43" s="26" t="s">
        <v>34</v>
      </c>
      <c r="E43" s="26"/>
      <c r="F43" s="26"/>
      <c r="G43" s="26"/>
      <c r="H43" s="26"/>
      <c r="I43" s="26"/>
      <c r="J43" s="26"/>
      <c r="K43" s="26"/>
      <c r="L43" s="26"/>
      <c r="M43" s="21"/>
      <c r="N43" s="2"/>
      <c r="O43" s="2"/>
    </row>
    <row r="44" spans="1:15" ht="16.5" customHeight="1" x14ac:dyDescent="0.25">
      <c r="A44" s="10" t="str">
        <f>協会登録!A38&amp;" "&amp;協会登録!B38&amp;協会登録!C38</f>
        <v xml:space="preserve">29 </v>
      </c>
      <c r="M44" s="21"/>
      <c r="N44" s="2"/>
      <c r="O44" s="2"/>
    </row>
    <row r="45" spans="1:15" ht="16.5" customHeight="1" x14ac:dyDescent="0.25">
      <c r="A45" s="10" t="str">
        <f>協会登録!A39&amp;" "&amp;協会登録!B39&amp;協会登録!C39</f>
        <v xml:space="preserve">30 </v>
      </c>
      <c r="E45" s="47" t="s">
        <v>49</v>
      </c>
      <c r="F45" s="48" t="s">
        <v>52</v>
      </c>
      <c r="G45" s="49"/>
      <c r="H45" s="95"/>
      <c r="I45" s="95"/>
      <c r="J45" s="95"/>
      <c r="M45" s="2"/>
      <c r="N45" s="2"/>
      <c r="O45" s="2"/>
    </row>
    <row r="46" spans="1:15" ht="16.5" customHeight="1" x14ac:dyDescent="0.25">
      <c r="A46" s="10" t="str">
        <f>協会登録!A40&amp;" "&amp;協会登録!B40&amp;協会登録!C40</f>
        <v xml:space="preserve">31 </v>
      </c>
      <c r="F46" s="25" t="s">
        <v>21</v>
      </c>
      <c r="G46" s="99" t="str">
        <f>協会登録!D7&amp;"　"&amp;協会登録!E7</f>
        <v>　</v>
      </c>
      <c r="H46" s="99"/>
      <c r="I46" s="99"/>
      <c r="J46" s="25" t="s">
        <v>22</v>
      </c>
      <c r="K46" s="25" t="s">
        <v>38</v>
      </c>
      <c r="M46" s="2"/>
      <c r="N46" s="2"/>
      <c r="O46" s="2"/>
    </row>
    <row r="47" spans="1:15" ht="16.5" customHeight="1" x14ac:dyDescent="0.25">
      <c r="A47" s="10" t="str">
        <f>協会登録!A41&amp;" "&amp;協会登録!B41&amp;協会登録!C41</f>
        <v xml:space="preserve">32 </v>
      </c>
      <c r="M47" s="2"/>
      <c r="N47" s="2"/>
      <c r="O47" s="2"/>
    </row>
    <row r="48" spans="1:15" ht="16.5" customHeight="1" x14ac:dyDescent="0.25">
      <c r="A48" s="10" t="str">
        <f>協会登録!A42&amp;" "&amp;協会登録!B42&amp;協会登録!C42</f>
        <v xml:space="preserve">33 </v>
      </c>
      <c r="D48" s="42"/>
      <c r="M48" s="2"/>
      <c r="N48" s="2"/>
      <c r="O48" s="2"/>
    </row>
    <row r="49" spans="1:15" ht="16.5" customHeight="1" x14ac:dyDescent="0.25">
      <c r="A49" s="10" t="str">
        <f>協会登録!A43&amp;" "&amp;協会登録!B43&amp;協会登録!C43</f>
        <v xml:space="preserve">34 </v>
      </c>
      <c r="M49" s="2"/>
      <c r="N49" s="2"/>
      <c r="O49" s="2"/>
    </row>
    <row r="50" spans="1:15" ht="16.5" customHeight="1" x14ac:dyDescent="0.25">
      <c r="A50" s="10" t="str">
        <f>協会登録!A44&amp;" "&amp;協会登録!B44&amp;協会登録!C44</f>
        <v xml:space="preserve">35 </v>
      </c>
      <c r="M50" s="2"/>
      <c r="N50" s="2"/>
      <c r="O50" s="2"/>
    </row>
    <row r="51" spans="1:15" ht="16.5" customHeight="1" x14ac:dyDescent="0.25">
      <c r="A51" s="10" t="str">
        <f>協会登録!A45&amp;" "&amp;協会登録!B45&amp;協会登録!C45</f>
        <v xml:space="preserve">36 </v>
      </c>
      <c r="M51" s="2"/>
      <c r="N51" s="2"/>
      <c r="O51" s="2"/>
    </row>
    <row r="52" spans="1:15" ht="16.5" customHeight="1" x14ac:dyDescent="0.25">
      <c r="A52" s="10" t="str">
        <f>協会登録!A46&amp;" "&amp;協会登録!B46&amp;協会登録!C46</f>
        <v xml:space="preserve">37 </v>
      </c>
      <c r="M52" s="2"/>
      <c r="N52" s="2"/>
      <c r="O52" s="2"/>
    </row>
    <row r="53" spans="1:15" ht="16.5" customHeight="1" x14ac:dyDescent="0.25">
      <c r="A53" s="10" t="str">
        <f>協会登録!A47&amp;" "&amp;協会登録!B47&amp;協会登録!C47</f>
        <v xml:space="preserve">38 </v>
      </c>
      <c r="M53" s="2"/>
      <c r="N53" s="2"/>
      <c r="O53" s="2"/>
    </row>
    <row r="54" spans="1:15" ht="16.5" customHeight="1" x14ac:dyDescent="0.25">
      <c r="A54" s="10" t="str">
        <f>協会登録!A48&amp;" "&amp;協会登録!B48&amp;協会登録!C48</f>
        <v xml:space="preserve">39 </v>
      </c>
      <c r="M54" s="2"/>
      <c r="N54" s="2"/>
      <c r="O54" s="2"/>
    </row>
    <row r="55" spans="1:15" ht="16.5" customHeight="1" x14ac:dyDescent="0.25">
      <c r="A55" s="10" t="str">
        <f>協会登録!A49&amp;" "&amp;協会登録!B49&amp;協会登録!C49</f>
        <v xml:space="preserve">40 </v>
      </c>
      <c r="M55" s="2"/>
      <c r="N55" s="2"/>
      <c r="O55" s="2"/>
    </row>
    <row r="56" spans="1:15" ht="16.5" customHeight="1" x14ac:dyDescent="0.25">
      <c r="A56" s="10" t="str">
        <f>協会登録!A50&amp;" "&amp;協会登録!B50&amp;協会登録!C50</f>
        <v xml:space="preserve">41 </v>
      </c>
    </row>
    <row r="57" spans="1:15" ht="16.5" customHeight="1" x14ac:dyDescent="0.25">
      <c r="A57" s="10" t="str">
        <f>協会登録!A51&amp;" "&amp;協会登録!B51&amp;協会登録!C51</f>
        <v xml:space="preserve">42 </v>
      </c>
    </row>
    <row r="58" spans="1:15" ht="16.5" customHeight="1" x14ac:dyDescent="0.25">
      <c r="A58" s="10" t="str">
        <f>協会登録!A52&amp;" "&amp;協会登録!B52&amp;協会登録!C52</f>
        <v xml:space="preserve">43 </v>
      </c>
    </row>
    <row r="59" spans="1:15" ht="16.5" customHeight="1" x14ac:dyDescent="0.25">
      <c r="A59" s="10" t="str">
        <f>協会登録!A53&amp;" "&amp;協会登録!B53&amp;協会登録!C53</f>
        <v xml:space="preserve">44 </v>
      </c>
    </row>
    <row r="60" spans="1:15" ht="16.5" customHeight="1" x14ac:dyDescent="0.25">
      <c r="A60" s="10" t="str">
        <f>協会登録!A54&amp;" "&amp;協会登録!B54&amp;協会登録!C54</f>
        <v xml:space="preserve">45 </v>
      </c>
    </row>
    <row r="61" spans="1:15" ht="16.5" customHeight="1" x14ac:dyDescent="0.25">
      <c r="A61" s="10" t="str">
        <f>協会登録!A55&amp;" "&amp;協会登録!B55&amp;協会登録!C55</f>
        <v xml:space="preserve">46 </v>
      </c>
    </row>
    <row r="62" spans="1:15" ht="16.5" customHeight="1" x14ac:dyDescent="0.25">
      <c r="A62" s="10" t="str">
        <f>協会登録!A56&amp;" "&amp;協会登録!B56&amp;協会登録!C56</f>
        <v xml:space="preserve">47 </v>
      </c>
    </row>
    <row r="63" spans="1:15" ht="16.5" customHeight="1" x14ac:dyDescent="0.25">
      <c r="A63" s="10" t="str">
        <f>協会登録!A57&amp;" "&amp;協会登録!B57&amp;協会登録!C57</f>
        <v xml:space="preserve">48 </v>
      </c>
    </row>
    <row r="64" spans="1:15" ht="16.5" customHeight="1" x14ac:dyDescent="0.25">
      <c r="A64" s="10" t="str">
        <f>協会登録!A58&amp;" "&amp;協会登録!B58&amp;協会登録!C58</f>
        <v xml:space="preserve">49 </v>
      </c>
    </row>
    <row r="65" spans="1:1" ht="16.5" customHeight="1" x14ac:dyDescent="0.25">
      <c r="A65" s="10" t="str">
        <f>協会登録!A59&amp;" "&amp;協会登録!B59&amp;協会登録!C59</f>
        <v xml:space="preserve">50 </v>
      </c>
    </row>
    <row r="66" spans="1:1" ht="16.5" customHeight="1" x14ac:dyDescent="0.25">
      <c r="A66" s="10" t="str">
        <f>協会登録!A60&amp;" "&amp;協会登録!B60&amp;協会登録!C60</f>
        <v xml:space="preserve">51 </v>
      </c>
    </row>
    <row r="67" spans="1:1" ht="16.5" customHeight="1" x14ac:dyDescent="0.25">
      <c r="A67" s="10" t="str">
        <f>協会登録!A61&amp;" "&amp;協会登録!B61&amp;協会登録!C61</f>
        <v xml:space="preserve">52 </v>
      </c>
    </row>
    <row r="68" spans="1:1" ht="16.5" customHeight="1" x14ac:dyDescent="0.25">
      <c r="A68" s="10" t="str">
        <f>協会登録!A62&amp;" "&amp;協会登録!B62&amp;協会登録!C62</f>
        <v xml:space="preserve">53 </v>
      </c>
    </row>
    <row r="69" spans="1:1" ht="16.5" customHeight="1" x14ac:dyDescent="0.25">
      <c r="A69" s="10" t="str">
        <f>協会登録!A63&amp;" "&amp;協会登録!B63&amp;協会登録!C63</f>
        <v xml:space="preserve">54 </v>
      </c>
    </row>
    <row r="70" spans="1:1" ht="16.5" customHeight="1" x14ac:dyDescent="0.25">
      <c r="A70" s="10" t="str">
        <f>協会登録!A64&amp;" "&amp;協会登録!B64&amp;協会登録!C64</f>
        <v xml:space="preserve">55 </v>
      </c>
    </row>
    <row r="71" spans="1:1" ht="16.5" customHeight="1" x14ac:dyDescent="0.25">
      <c r="A71" s="10" t="str">
        <f>協会登録!A65&amp;" "&amp;協会登録!B65&amp;協会登録!C65</f>
        <v xml:space="preserve">56 </v>
      </c>
    </row>
    <row r="72" spans="1:1" ht="16.5" customHeight="1" x14ac:dyDescent="0.25">
      <c r="A72" s="10" t="str">
        <f>協会登録!A66&amp;" "&amp;協会登録!B66&amp;協会登録!C66</f>
        <v xml:space="preserve">57 </v>
      </c>
    </row>
    <row r="73" spans="1:1" ht="16.5" customHeight="1" x14ac:dyDescent="0.25">
      <c r="A73" s="10" t="str">
        <f>協会登録!A67&amp;" "&amp;協会登録!B67&amp;協会登録!C67</f>
        <v xml:space="preserve">58 </v>
      </c>
    </row>
    <row r="74" spans="1:1" ht="16.5" customHeight="1" x14ac:dyDescent="0.25">
      <c r="A74" s="10" t="str">
        <f>協会登録!A68&amp;" "&amp;協会登録!B68&amp;協会登録!C68</f>
        <v xml:space="preserve">59 </v>
      </c>
    </row>
    <row r="75" spans="1:1" ht="16.5" customHeight="1" x14ac:dyDescent="0.25">
      <c r="A75" s="10" t="str">
        <f>協会登録!A69&amp;" "&amp;協会登録!B69&amp;協会登録!C69</f>
        <v xml:space="preserve">60 </v>
      </c>
    </row>
    <row r="76" spans="1:1" ht="16.5" customHeight="1" x14ac:dyDescent="0.25">
      <c r="A76" s="10" t="str">
        <f>協会登録!A70&amp;" "&amp;協会登録!B70&amp;協会登録!C70</f>
        <v xml:space="preserve">61 </v>
      </c>
    </row>
    <row r="77" spans="1:1" ht="16.5" customHeight="1" x14ac:dyDescent="0.25">
      <c r="A77" s="10" t="str">
        <f>協会登録!A71&amp;" "&amp;協会登録!B71&amp;協会登録!C71</f>
        <v xml:space="preserve">62 </v>
      </c>
    </row>
    <row r="78" spans="1:1" ht="16.5" customHeight="1" x14ac:dyDescent="0.25">
      <c r="A78" s="10" t="str">
        <f>協会登録!A72&amp;" "&amp;協会登録!B72&amp;協会登録!C72</f>
        <v xml:space="preserve">63 </v>
      </c>
    </row>
    <row r="79" spans="1:1" ht="16.5" customHeight="1" x14ac:dyDescent="0.25">
      <c r="A79" s="10" t="str">
        <f>協会登録!A73&amp;" "&amp;協会登録!B73&amp;協会登録!C73</f>
        <v xml:space="preserve">64 </v>
      </c>
    </row>
    <row r="80" spans="1:1" ht="16.5" customHeight="1" x14ac:dyDescent="0.25">
      <c r="A80" s="10" t="str">
        <f>協会登録!A74&amp;" "&amp;協会登録!B74&amp;協会登録!C74</f>
        <v xml:space="preserve">65 </v>
      </c>
    </row>
    <row r="81" spans="1:1" ht="16.5" customHeight="1" x14ac:dyDescent="0.25">
      <c r="A81" s="10" t="str">
        <f>協会登録!A75&amp;" "&amp;協会登録!B75&amp;協会登録!C75</f>
        <v xml:space="preserve">66 </v>
      </c>
    </row>
    <row r="82" spans="1:1" ht="16.5" customHeight="1" x14ac:dyDescent="0.25">
      <c r="A82" s="10" t="str">
        <f>協会登録!A76&amp;" "&amp;協会登録!B76&amp;協会登録!C76</f>
        <v xml:space="preserve">67 </v>
      </c>
    </row>
    <row r="83" spans="1:1" ht="16.5" customHeight="1" x14ac:dyDescent="0.25">
      <c r="A83" s="10" t="str">
        <f>協会登録!A77&amp;" "&amp;協会登録!B77&amp;協会登録!C77</f>
        <v xml:space="preserve">68 </v>
      </c>
    </row>
    <row r="84" spans="1:1" ht="16.5" customHeight="1" x14ac:dyDescent="0.25">
      <c r="A84" s="10" t="str">
        <f>協会登録!A78&amp;" "&amp;協会登録!B78&amp;協会登録!C78</f>
        <v xml:space="preserve">69 </v>
      </c>
    </row>
    <row r="85" spans="1:1" ht="16.5" customHeight="1" x14ac:dyDescent="0.25">
      <c r="A85" s="10" t="str">
        <f>協会登録!A79&amp;" "&amp;協会登録!B79&amp;協会登録!C79</f>
        <v xml:space="preserve">70 </v>
      </c>
    </row>
    <row r="86" spans="1:1" ht="16.5" customHeight="1" x14ac:dyDescent="0.25">
      <c r="A86" s="10" t="str">
        <f>協会登録!A80&amp;" "&amp;協会登録!B80&amp;協会登録!C80</f>
        <v xml:space="preserve">71 </v>
      </c>
    </row>
    <row r="87" spans="1:1" ht="16.5" customHeight="1" x14ac:dyDescent="0.25">
      <c r="A87" s="10" t="str">
        <f>協会登録!A81&amp;" "&amp;協会登録!B81&amp;協会登録!C81</f>
        <v xml:space="preserve">72 </v>
      </c>
    </row>
    <row r="88" spans="1:1" ht="16.5" customHeight="1" x14ac:dyDescent="0.25">
      <c r="A88" s="10" t="str">
        <f>協会登録!A82&amp;" "&amp;協会登録!B82&amp;協会登録!C82</f>
        <v xml:space="preserve">73 </v>
      </c>
    </row>
    <row r="89" spans="1:1" ht="16.5" customHeight="1" x14ac:dyDescent="0.25">
      <c r="A89" s="10" t="str">
        <f>協会登録!A83&amp;" "&amp;協会登録!B83&amp;協会登録!C83</f>
        <v xml:space="preserve">74 </v>
      </c>
    </row>
    <row r="90" spans="1:1" ht="16.5" customHeight="1" x14ac:dyDescent="0.25">
      <c r="A90" s="10" t="str">
        <f>協会登録!A84&amp;" "&amp;協会登録!B84&amp;協会登録!C84</f>
        <v xml:space="preserve">75 </v>
      </c>
    </row>
    <row r="91" spans="1:1" ht="16.5" customHeight="1" x14ac:dyDescent="0.25">
      <c r="A91" s="10" t="str">
        <f>協会登録!A85&amp;" "&amp;協会登録!B85&amp;協会登録!C85</f>
        <v xml:space="preserve">76 </v>
      </c>
    </row>
    <row r="92" spans="1:1" ht="16.5" customHeight="1" x14ac:dyDescent="0.25">
      <c r="A92" s="10" t="str">
        <f>協会登録!A86&amp;" "&amp;協会登録!B86&amp;協会登録!C86</f>
        <v xml:space="preserve">77 </v>
      </c>
    </row>
    <row r="93" spans="1:1" ht="16.5" customHeight="1" x14ac:dyDescent="0.25">
      <c r="A93" s="10" t="str">
        <f>協会登録!A87&amp;" "&amp;協会登録!B87&amp;協会登録!C87</f>
        <v xml:space="preserve">78 </v>
      </c>
    </row>
    <row r="94" spans="1:1" ht="16.5" customHeight="1" x14ac:dyDescent="0.25">
      <c r="A94" s="10" t="str">
        <f>協会登録!A88&amp;" "&amp;協会登録!B88&amp;協会登録!C88</f>
        <v xml:space="preserve">79 </v>
      </c>
    </row>
    <row r="95" spans="1:1" ht="16.5" customHeight="1" x14ac:dyDescent="0.25">
      <c r="A95" s="10" t="str">
        <f>協会登録!A89&amp;" "&amp;協会登録!B89&amp;協会登録!C89</f>
        <v xml:space="preserve">80 </v>
      </c>
    </row>
    <row r="96" spans="1:1" ht="16.5" customHeight="1" x14ac:dyDescent="0.25">
      <c r="A96" s="10" t="str">
        <f>協会登録!A90&amp;" "&amp;協会登録!B90&amp;協会登録!C90</f>
        <v xml:space="preserve">81 </v>
      </c>
    </row>
    <row r="97" spans="1:1" ht="16.5" customHeight="1" x14ac:dyDescent="0.25">
      <c r="A97" s="10" t="str">
        <f>協会登録!A91&amp;" "&amp;協会登録!B91&amp;協会登録!C91</f>
        <v xml:space="preserve">82 </v>
      </c>
    </row>
    <row r="98" spans="1:1" ht="16.5" customHeight="1" x14ac:dyDescent="0.25">
      <c r="A98" s="10" t="str">
        <f>協会登録!A92&amp;" "&amp;協会登録!B92&amp;協会登録!C92</f>
        <v xml:space="preserve">83 </v>
      </c>
    </row>
    <row r="99" spans="1:1" ht="16.5" customHeight="1" x14ac:dyDescent="0.25">
      <c r="A99" s="10" t="str">
        <f>協会登録!A93&amp;" "&amp;協会登録!B93&amp;協会登録!C93</f>
        <v xml:space="preserve">84 </v>
      </c>
    </row>
    <row r="100" spans="1:1" ht="16.5" customHeight="1" x14ac:dyDescent="0.25">
      <c r="A100" s="10" t="str">
        <f>協会登録!A94&amp;" "&amp;協会登録!B94&amp;協会登録!C94</f>
        <v xml:space="preserve">85 </v>
      </c>
    </row>
    <row r="101" spans="1:1" ht="16.5" customHeight="1" x14ac:dyDescent="0.25">
      <c r="A101" s="10" t="str">
        <f>協会登録!A95&amp;" "&amp;協会登録!B95&amp;協会登録!C95</f>
        <v xml:space="preserve">86 </v>
      </c>
    </row>
    <row r="102" spans="1:1" ht="16.5" customHeight="1" x14ac:dyDescent="0.25">
      <c r="A102" s="10" t="str">
        <f>協会登録!A96&amp;" "&amp;協会登録!B96&amp;協会登録!C96</f>
        <v xml:space="preserve">87 </v>
      </c>
    </row>
    <row r="103" spans="1:1" ht="16.5" customHeight="1" x14ac:dyDescent="0.25">
      <c r="A103" s="10" t="str">
        <f>協会登録!A97&amp;" "&amp;協会登録!B97&amp;協会登録!C97</f>
        <v xml:space="preserve">88 </v>
      </c>
    </row>
    <row r="104" spans="1:1" ht="16.5" customHeight="1" x14ac:dyDescent="0.25">
      <c r="A104" s="10" t="str">
        <f>協会登録!A98&amp;" "&amp;協会登録!B98&amp;協会登録!C98</f>
        <v xml:space="preserve">89 </v>
      </c>
    </row>
    <row r="105" spans="1:1" ht="16.5" customHeight="1" x14ac:dyDescent="0.25">
      <c r="A105" s="10" t="str">
        <f>協会登録!A99&amp;" "&amp;協会登録!B99&amp;協会登録!C99</f>
        <v xml:space="preserve">90 </v>
      </c>
    </row>
    <row r="106" spans="1:1" ht="16.5" customHeight="1" x14ac:dyDescent="0.25">
      <c r="A106" s="10" t="str">
        <f>協会登録!A100&amp;" "&amp;協会登録!B100&amp;協会登録!C100</f>
        <v xml:space="preserve">91 </v>
      </c>
    </row>
    <row r="107" spans="1:1" ht="16.5" customHeight="1" x14ac:dyDescent="0.25">
      <c r="A107" s="10" t="str">
        <f>協会登録!A101&amp;" "&amp;協会登録!B101&amp;協会登録!C101</f>
        <v xml:space="preserve">92 </v>
      </c>
    </row>
    <row r="108" spans="1:1" ht="16.5" customHeight="1" x14ac:dyDescent="0.25">
      <c r="A108" s="10" t="str">
        <f>協会登録!A102&amp;" "&amp;協会登録!B102&amp;協会登録!C102</f>
        <v xml:space="preserve">93 </v>
      </c>
    </row>
    <row r="109" spans="1:1" ht="16.5" customHeight="1" x14ac:dyDescent="0.25">
      <c r="A109" s="10" t="str">
        <f>協会登録!A103&amp;" "&amp;協会登録!B103&amp;協会登録!C103</f>
        <v xml:space="preserve">94 </v>
      </c>
    </row>
    <row r="110" spans="1:1" ht="16.5" customHeight="1" x14ac:dyDescent="0.25">
      <c r="A110" s="10" t="str">
        <f>協会登録!A104&amp;" "&amp;協会登録!B104&amp;協会登録!C104</f>
        <v xml:space="preserve">95 </v>
      </c>
    </row>
    <row r="111" spans="1:1" ht="16.5" customHeight="1" x14ac:dyDescent="0.25">
      <c r="A111" s="10" t="str">
        <f>協会登録!A105&amp;" "&amp;協会登録!B105&amp;協会登録!C105</f>
        <v xml:space="preserve">96 </v>
      </c>
    </row>
    <row r="112" spans="1:1" ht="16.5" customHeight="1" x14ac:dyDescent="0.25">
      <c r="A112" s="10" t="str">
        <f>協会登録!A106&amp;" "&amp;協会登録!B106&amp;協会登録!C106</f>
        <v xml:space="preserve">97 </v>
      </c>
    </row>
    <row r="113" spans="1:1" ht="16.5" customHeight="1" x14ac:dyDescent="0.25">
      <c r="A113" s="10" t="str">
        <f>協会登録!A107&amp;" "&amp;協会登録!B107&amp;協会登録!C107</f>
        <v xml:space="preserve">98 </v>
      </c>
    </row>
    <row r="114" spans="1:1" ht="16.5" customHeight="1" x14ac:dyDescent="0.25">
      <c r="A114" s="10" t="str">
        <f>協会登録!A108&amp;" "&amp;協会登録!B108&amp;協会登録!C108</f>
        <v xml:space="preserve">99 </v>
      </c>
    </row>
    <row r="115" spans="1:1" ht="16.5" customHeight="1" x14ac:dyDescent="0.25">
      <c r="A115" s="10" t="str">
        <f>協会登録!A109&amp;" "&amp;協会登録!B109&amp;協会登録!C109</f>
        <v xml:space="preserve">100 </v>
      </c>
    </row>
    <row r="123" spans="1:1" x14ac:dyDescent="0.25">
      <c r="A123" s="10" t="str">
        <f>協会登録!A110&amp;" "&amp;協会登録!B110&amp;協会登録!C110</f>
        <v xml:space="preserve"> </v>
      </c>
    </row>
    <row r="124" spans="1:1" x14ac:dyDescent="0.25">
      <c r="A124" s="10" t="str">
        <f>協会登録!A111&amp;" "&amp;協会登録!B111&amp;協会登録!C111</f>
        <v xml:space="preserve"> </v>
      </c>
    </row>
    <row r="125" spans="1:1" x14ac:dyDescent="0.25">
      <c r="A125" s="10" t="str">
        <f>協会登録!A112&amp;" "&amp;協会登録!B112&amp;協会登録!C112</f>
        <v xml:space="preserve"> </v>
      </c>
    </row>
    <row r="126" spans="1:1" x14ac:dyDescent="0.25">
      <c r="A126" s="10" t="str">
        <f>協会登録!A113&amp;" "&amp;協会登録!B113&amp;協会登録!C113</f>
        <v xml:space="preserve"> </v>
      </c>
    </row>
  </sheetData>
  <sheetProtection algorithmName="SHA-512" hashValue="6+4mCgcXkVO/+B5CI15YhqrvV+soOioLDJ4EwR941gQoEeDW6dRhxQJbB3D2GRq8W1j6b33sUl/IT0IkdOJ+6Q==" saltValue="sZD88DMYCauS8hhqotr6ww==" spinCount="100000" sheet="1" objects="1" scenarios="1"/>
  <mergeCells count="39">
    <mergeCell ref="C1:N1"/>
    <mergeCell ref="G28:H28"/>
    <mergeCell ref="G19:H19"/>
    <mergeCell ref="G15:H15"/>
    <mergeCell ref="G36:H36"/>
    <mergeCell ref="F12:G12"/>
    <mergeCell ref="F13:G13"/>
    <mergeCell ref="G22:H22"/>
    <mergeCell ref="G23:H23"/>
    <mergeCell ref="G24:H24"/>
    <mergeCell ref="G21:H21"/>
    <mergeCell ref="E15:F15"/>
    <mergeCell ref="D3:E3"/>
    <mergeCell ref="F5:G5"/>
    <mergeCell ref="F6:H6"/>
    <mergeCell ref="F7:G7"/>
    <mergeCell ref="H45:J45"/>
    <mergeCell ref="G35:H35"/>
    <mergeCell ref="G25:H25"/>
    <mergeCell ref="G46:I46"/>
    <mergeCell ref="G37:H37"/>
    <mergeCell ref="G29:H29"/>
    <mergeCell ref="G30:H30"/>
    <mergeCell ref="G27:H27"/>
    <mergeCell ref="F8:G8"/>
    <mergeCell ref="F9:G9"/>
    <mergeCell ref="F11:G11"/>
    <mergeCell ref="G39:H39"/>
    <mergeCell ref="G38:H38"/>
    <mergeCell ref="F10:G10"/>
    <mergeCell ref="G18:H18"/>
    <mergeCell ref="G31:H31"/>
    <mergeCell ref="G32:H32"/>
    <mergeCell ref="G33:H33"/>
    <mergeCell ref="G34:H34"/>
    <mergeCell ref="G16:H16"/>
    <mergeCell ref="G17:H17"/>
    <mergeCell ref="G26:H26"/>
    <mergeCell ref="G20:H20"/>
  </mergeCells>
  <phoneticPr fontId="1"/>
  <printOptions horizontalCentered="1"/>
  <pageMargins left="0.78740157480314965" right="0.78740157480314965" top="0.59055118110236227" bottom="0.59055118110236227" header="0.51181102362204722" footer="0.51181102362204722"/>
  <pageSetup paperSize="9" scale="114" orientation="portrait" r:id="rId1"/>
  <headerFooter alignWithMargins="0"/>
  <rowBreaks count="1" manualBreakCount="1">
    <brk id="46" min="2"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C8B1A-024C-480C-A210-97B68F932103}">
  <dimension ref="A1:O126"/>
  <sheetViews>
    <sheetView showZeros="0" zoomScaleNormal="100" workbookViewId="0">
      <selection activeCell="F6" sqref="F6:H6"/>
    </sheetView>
  </sheetViews>
  <sheetFormatPr defaultColWidth="9.06640625" defaultRowHeight="12.75" x14ac:dyDescent="0.25"/>
  <cols>
    <col min="1" max="1" width="14.796875" style="10" bestFit="1" customWidth="1"/>
    <col min="2" max="2" width="8.46484375" style="10" customWidth="1"/>
    <col min="3" max="3" width="3.06640625" style="10" customWidth="1"/>
    <col min="4" max="4" width="4.265625" style="24" bestFit="1" customWidth="1"/>
    <col min="5" max="8" width="10.9296875" style="24" customWidth="1"/>
    <col min="9" max="10" width="6.9296875" style="24" hidden="1" customWidth="1"/>
    <col min="11" max="11" width="6.9296875" style="24" customWidth="1"/>
    <col min="12" max="12" width="6.9296875" style="24" hidden="1" customWidth="1"/>
    <col min="13" max="13" width="6.9296875" style="10" customWidth="1"/>
    <col min="14" max="14" width="7.73046875" style="10" customWidth="1"/>
    <col min="15" max="16384" width="9.06640625" style="10"/>
  </cols>
  <sheetData>
    <row r="1" spans="1:15" ht="29.25" customHeight="1" x14ac:dyDescent="0.25">
      <c r="C1" s="116" t="s">
        <v>56</v>
      </c>
      <c r="D1" s="116"/>
      <c r="E1" s="116"/>
      <c r="F1" s="116"/>
      <c r="G1" s="116"/>
      <c r="H1" s="116"/>
      <c r="I1" s="116"/>
      <c r="J1" s="116"/>
      <c r="K1" s="116"/>
      <c r="L1" s="116"/>
      <c r="M1" s="116"/>
      <c r="N1" s="116"/>
      <c r="O1" s="1"/>
    </row>
    <row r="2" spans="1:15" ht="13.15" thickBot="1" x14ac:dyDescent="0.3">
      <c r="M2" s="2"/>
      <c r="N2" s="2"/>
    </row>
    <row r="3" spans="1:15" ht="21.4" thickBot="1" x14ac:dyDescent="0.3">
      <c r="D3" s="103" t="str">
        <f>協会登録!C3&amp;"子"</f>
        <v>子</v>
      </c>
      <c r="E3" s="104"/>
    </row>
    <row r="5" spans="1:15" x14ac:dyDescent="0.25">
      <c r="E5" s="24" t="s">
        <v>0</v>
      </c>
      <c r="F5" s="96">
        <f>協会登録!A3</f>
        <v>0</v>
      </c>
      <c r="G5" s="96"/>
      <c r="H5" s="18"/>
      <c r="M5" s="2"/>
    </row>
    <row r="6" spans="1:15" ht="14.25" x14ac:dyDescent="0.25">
      <c r="E6" s="24" t="s">
        <v>12</v>
      </c>
      <c r="F6" s="96">
        <f>協会登録!D3</f>
        <v>0</v>
      </c>
      <c r="G6" s="96"/>
      <c r="H6" s="96"/>
      <c r="J6" s="40"/>
      <c r="K6" s="40"/>
      <c r="M6" s="2"/>
    </row>
    <row r="7" spans="1:15" hidden="1" x14ac:dyDescent="0.25">
      <c r="F7" s="107"/>
      <c r="G7" s="108"/>
      <c r="H7" s="18"/>
      <c r="M7" s="2"/>
    </row>
    <row r="8" spans="1:15" hidden="1" x14ac:dyDescent="0.25">
      <c r="F8" s="107"/>
      <c r="G8" s="108"/>
      <c r="H8" s="18"/>
      <c r="M8" s="2"/>
    </row>
    <row r="9" spans="1:15" x14ac:dyDescent="0.25">
      <c r="E9" s="41"/>
      <c r="F9" s="96"/>
      <c r="G9" s="96"/>
      <c r="H9" s="18"/>
      <c r="M9" s="2"/>
    </row>
    <row r="10" spans="1:15" x14ac:dyDescent="0.25">
      <c r="E10" s="24" t="s">
        <v>13</v>
      </c>
      <c r="F10" s="101" t="str">
        <f>協会登録!B7&amp;"　"&amp;協会登録!C7</f>
        <v>　</v>
      </c>
      <c r="G10" s="102"/>
      <c r="H10" s="18"/>
      <c r="M10" s="2"/>
    </row>
    <row r="11" spans="1:15" hidden="1" x14ac:dyDescent="0.25">
      <c r="E11" s="24" t="s">
        <v>14</v>
      </c>
      <c r="F11" s="97"/>
      <c r="G11" s="98"/>
      <c r="H11" s="18"/>
      <c r="M11" s="2"/>
    </row>
    <row r="12" spans="1:15" hidden="1" x14ac:dyDescent="0.25">
      <c r="E12" s="42"/>
      <c r="F12" s="117"/>
      <c r="G12" s="117"/>
      <c r="H12" s="18"/>
      <c r="M12" s="2"/>
    </row>
    <row r="13" spans="1:15" hidden="1" x14ac:dyDescent="0.25">
      <c r="F13" s="111"/>
      <c r="G13" s="111"/>
      <c r="M13" s="2"/>
    </row>
    <row r="14" spans="1:15" x14ac:dyDescent="0.25">
      <c r="M14" s="2"/>
      <c r="N14" s="2"/>
      <c r="O14" s="2"/>
    </row>
    <row r="15" spans="1:15" s="4" customFormat="1" ht="22.9" customHeight="1" thickBot="1" x14ac:dyDescent="0.3">
      <c r="A15" s="5" t="s">
        <v>20</v>
      </c>
      <c r="B15" s="57" t="s">
        <v>19</v>
      </c>
      <c r="D15" s="67" t="s">
        <v>25</v>
      </c>
      <c r="E15" s="105" t="s">
        <v>18</v>
      </c>
      <c r="F15" s="106"/>
      <c r="G15" s="105" t="s">
        <v>33</v>
      </c>
      <c r="H15" s="106"/>
      <c r="I15" s="69"/>
      <c r="J15" s="69"/>
      <c r="K15" s="68" t="s">
        <v>27</v>
      </c>
      <c r="L15" s="70"/>
      <c r="M15" s="6" t="s">
        <v>11</v>
      </c>
      <c r="N15" s="7"/>
      <c r="O15" s="9"/>
    </row>
    <row r="16" spans="1:15" ht="16.5" customHeight="1" thickBot="1" x14ac:dyDescent="0.3">
      <c r="A16" s="10" t="str">
        <f>協会登録!A10&amp;" "&amp;協会登録!B10&amp;協会登録!C10</f>
        <v xml:space="preserve">1 </v>
      </c>
      <c r="B16" s="16"/>
      <c r="D16" s="43">
        <v>1</v>
      </c>
      <c r="E16" s="71" t="str">
        <f>IF(B16&gt;0,VLOOKUP($B$16,協会登録!$A$10:$AG$116,2),"")</f>
        <v/>
      </c>
      <c r="F16" s="72" t="str">
        <f>IF(B16&gt;0,VLOOKUP($B$16,協会登録!$A$10:$AG$116,3),"")</f>
        <v/>
      </c>
      <c r="G16" s="93" t="str">
        <f>IF(B16&gt;0,VLOOKUP($B16,協会登録!$A$10:$AG$116,4)&amp;" "&amp;VLOOKUP($B16,協会登録!$A$10:$AG$116,5),"")</f>
        <v/>
      </c>
      <c r="H16" s="94"/>
      <c r="I16" s="59"/>
      <c r="J16" s="59"/>
      <c r="K16" s="60"/>
      <c r="L16" s="61" t="str">
        <f>IF($B16&gt;0,VLOOKUP($B16,協会登録!$A$10:$AG$116,6),"")</f>
        <v/>
      </c>
      <c r="M16" s="15" t="str">
        <f>IF(B16&gt;0,VLOOKUP($B16,協会登録!$A$10:$AG$116,9),"")</f>
        <v/>
      </c>
      <c r="N16" s="2"/>
      <c r="O16" s="2" t="str">
        <f>IF(B16&gt;0,VLOOKUP($B$16,協会登録!$A$10:$AG$116,10),"")</f>
        <v/>
      </c>
    </row>
    <row r="17" spans="1:15" ht="16.5" customHeight="1" thickBot="1" x14ac:dyDescent="0.3">
      <c r="A17" s="10" t="str">
        <f>協会登録!A11&amp;" "&amp;協会登録!B11&amp;協会登録!C11</f>
        <v xml:space="preserve">2 </v>
      </c>
      <c r="B17" s="16"/>
      <c r="D17" s="43">
        <v>2</v>
      </c>
      <c r="E17" s="71" t="str">
        <f>IF(B17&gt;0,VLOOKUP($B$17,協会登録!$A$10:$AG$116,2),"")</f>
        <v/>
      </c>
      <c r="F17" s="72" t="str">
        <f>IF(B17&gt;0,VLOOKUP($B$17,協会登録!$A$10:$AG$116,3),"")</f>
        <v/>
      </c>
      <c r="G17" s="93" t="str">
        <f>IF(B17&gt;0,VLOOKUP($B17,協会登録!$A$10:$AG$116,4)&amp;" "&amp;VLOOKUP($B17,協会登録!$A$10:$AG$116,5),"")</f>
        <v/>
      </c>
      <c r="H17" s="94"/>
      <c r="I17" s="59"/>
      <c r="J17" s="59"/>
      <c r="K17" s="60"/>
      <c r="L17" s="61" t="str">
        <f>IF($B17&gt;0,VLOOKUP($B17,協会登録!$A$10:$AG$116,6),"")</f>
        <v/>
      </c>
      <c r="M17" s="15" t="str">
        <f>IF(B17&gt;0,VLOOKUP($B17,協会登録!$A$10:$AG$116,9),"")</f>
        <v/>
      </c>
      <c r="N17" s="2"/>
      <c r="O17" s="2" t="str">
        <f>IF(B17&gt;0,VLOOKUP($B$17,協会登録!$A$10:$AG$116,10),"")</f>
        <v/>
      </c>
    </row>
    <row r="18" spans="1:15" ht="16.5" customHeight="1" thickBot="1" x14ac:dyDescent="0.3">
      <c r="A18" s="10" t="str">
        <f>協会登録!A12&amp;" "&amp;協会登録!B12&amp;協会登録!C12</f>
        <v xml:space="preserve">3 </v>
      </c>
      <c r="B18" s="16"/>
      <c r="D18" s="43">
        <v>3</v>
      </c>
      <c r="E18" s="71" t="str">
        <f>IF(B18&gt;0,VLOOKUP($B$18,協会登録!$A$10:$AG$116,2),"")</f>
        <v/>
      </c>
      <c r="F18" s="72" t="str">
        <f>IF(B18&gt;0,VLOOKUP($B$18,協会登録!$A$10:$AG$116,3),"")</f>
        <v/>
      </c>
      <c r="G18" s="93" t="str">
        <f>IF(B18&gt;0,VLOOKUP($B18,協会登録!$A$10:$AG$116,4)&amp;" "&amp;VLOOKUP($B18,協会登録!$A$10:$AG$116,5),"")</f>
        <v/>
      </c>
      <c r="H18" s="94"/>
      <c r="I18" s="59"/>
      <c r="J18" s="59"/>
      <c r="K18" s="60"/>
      <c r="L18" s="61" t="str">
        <f>IF($B18&gt;0,VLOOKUP($B18,協会登録!$A$10:$AG$116,6),"")</f>
        <v/>
      </c>
      <c r="M18" s="15" t="str">
        <f>IF(B18&gt;0,VLOOKUP($B18,協会登録!$A$10:$AG$116,9),"")</f>
        <v/>
      </c>
      <c r="N18" s="2"/>
      <c r="O18" s="2" t="str">
        <f>IF(B18&gt;0,VLOOKUP($B$18,協会登録!$A$10:$AG$116,10),"")</f>
        <v/>
      </c>
    </row>
    <row r="19" spans="1:15" ht="16.5" customHeight="1" thickBot="1" x14ac:dyDescent="0.3">
      <c r="A19" s="10" t="str">
        <f>協会登録!A13&amp;" "&amp;協会登録!B13&amp;協会登録!C13</f>
        <v xml:space="preserve">4 </v>
      </c>
      <c r="B19" s="16"/>
      <c r="D19" s="43">
        <v>4</v>
      </c>
      <c r="E19" s="71" t="str">
        <f>IF(B19&gt;0,VLOOKUP($B$19,協会登録!$A$10:$AG$116,2),"")</f>
        <v/>
      </c>
      <c r="F19" s="72" t="str">
        <f>IF(B19&gt;0,VLOOKUP($B$19,協会登録!$A$10:$AG$116,3),"")</f>
        <v/>
      </c>
      <c r="G19" s="93" t="str">
        <f>IF(B19&gt;0,VLOOKUP($B19,協会登録!$A$10:$AG$116,4)&amp;" "&amp;VLOOKUP($B19,協会登録!$A$10:$AG$116,5),"")</f>
        <v/>
      </c>
      <c r="H19" s="94"/>
      <c r="I19" s="59"/>
      <c r="J19" s="59"/>
      <c r="K19" s="60"/>
      <c r="L19" s="61" t="str">
        <f>IF($B19&gt;0,VLOOKUP($B19,協会登録!$A$10:$AG$116,6),"")</f>
        <v/>
      </c>
      <c r="M19" s="15" t="str">
        <f>IF(B19&gt;0,VLOOKUP($B19,協会登録!$A$10:$AG$116,9),"")</f>
        <v/>
      </c>
      <c r="N19" s="2"/>
      <c r="O19" s="2" t="str">
        <f>IF(B19&gt;0,VLOOKUP($B$19,協会登録!$A$10:$AG$116,10),"")</f>
        <v/>
      </c>
    </row>
    <row r="20" spans="1:15" ht="16.5" customHeight="1" thickBot="1" x14ac:dyDescent="0.3">
      <c r="A20" s="10" t="str">
        <f>協会登録!A14&amp;" "&amp;協会登録!B14&amp;協会登録!C14</f>
        <v xml:space="preserve">5 </v>
      </c>
      <c r="B20" s="16"/>
      <c r="D20" s="43">
        <v>5</v>
      </c>
      <c r="E20" s="71" t="str">
        <f>IF(B20&gt;0,VLOOKUP($B$20,協会登録!$A$10:$AG$116,2),"")</f>
        <v/>
      </c>
      <c r="F20" s="72" t="str">
        <f>IF(B20&gt;0,VLOOKUP($B$20,協会登録!$A$10:$AG$116,3),"")</f>
        <v/>
      </c>
      <c r="G20" s="93" t="str">
        <f>IF(B20&gt;0,VLOOKUP($B20,協会登録!$A$10:$AG$116,4)&amp;" "&amp;VLOOKUP($B20,協会登録!$A$10:$AG$116,5),"")</f>
        <v/>
      </c>
      <c r="H20" s="94"/>
      <c r="I20" s="59"/>
      <c r="J20" s="59"/>
      <c r="K20" s="60"/>
      <c r="L20" s="61" t="str">
        <f>IF($B20&gt;0,VLOOKUP($B20,協会登録!$A$10:$AG$116,6),"")</f>
        <v/>
      </c>
      <c r="M20" s="15" t="str">
        <f>IF(B20&gt;0,VLOOKUP($B20,協会登録!$A$10:$AG$116,9),"")</f>
        <v/>
      </c>
      <c r="N20" s="2"/>
      <c r="O20" s="2" t="str">
        <f>IF(B20&gt;0,VLOOKUP($B$20,協会登録!$A$10:$AG$116,10),"")</f>
        <v/>
      </c>
    </row>
    <row r="21" spans="1:15" ht="16.5" customHeight="1" thickBot="1" x14ac:dyDescent="0.3">
      <c r="A21" s="10" t="str">
        <f>協会登録!A15&amp;" "&amp;協会登録!B15&amp;協会登録!C15</f>
        <v xml:space="preserve">6 </v>
      </c>
      <c r="B21" s="16"/>
      <c r="D21" s="43">
        <v>6</v>
      </c>
      <c r="E21" s="71" t="str">
        <f>IF(B21&gt;0,VLOOKUP($B$21,協会登録!$A$10:$AG$116,2),"")</f>
        <v/>
      </c>
      <c r="F21" s="72" t="str">
        <f>IF(B21&gt;0,VLOOKUP($B$21,協会登録!$A$10:$AG$116,3),"")</f>
        <v/>
      </c>
      <c r="G21" s="93" t="str">
        <f>IF(B21&gt;0,VLOOKUP($B21,協会登録!$A$10:$AG$116,4)&amp;" "&amp;VLOOKUP($B21,協会登録!$A$10:$AG$116,5),"")</f>
        <v/>
      </c>
      <c r="H21" s="94"/>
      <c r="I21" s="59"/>
      <c r="J21" s="59"/>
      <c r="K21" s="60"/>
      <c r="L21" s="61" t="str">
        <f>IF($B21&gt;0,VLOOKUP($B21,協会登録!$A$10:$AG$116,6),"")</f>
        <v/>
      </c>
      <c r="M21" s="15" t="str">
        <f>IF(B21&gt;0,VLOOKUP($B21,協会登録!$A$10:$AG$116,9),"")</f>
        <v/>
      </c>
      <c r="N21" s="2"/>
      <c r="O21" s="2" t="str">
        <f>IF(B21&gt;0,VLOOKUP($B$21,協会登録!$A$10:$AG$116,10),"")</f>
        <v/>
      </c>
    </row>
    <row r="22" spans="1:15" ht="16.5" customHeight="1" thickBot="1" x14ac:dyDescent="0.3">
      <c r="A22" s="10" t="str">
        <f>協会登録!A16&amp;" "&amp;協会登録!B16&amp;協会登録!C16</f>
        <v xml:space="preserve">7 </v>
      </c>
      <c r="B22" s="16"/>
      <c r="D22" s="43">
        <v>7</v>
      </c>
      <c r="E22" s="71" t="str">
        <f>IF(B22&gt;0,VLOOKUP($B$22,協会登録!$A$10:$AG$116,2),"")</f>
        <v/>
      </c>
      <c r="F22" s="72" t="str">
        <f>IF(B22&gt;0,VLOOKUP($B$22,協会登録!$A$10:$AG$116,3),"")</f>
        <v/>
      </c>
      <c r="G22" s="93" t="str">
        <f>IF(B22&gt;0,VLOOKUP($B22,協会登録!$A$10:$AG$116,4)&amp;" "&amp;VLOOKUP($B22,協会登録!$A$10:$AG$116,5),"")</f>
        <v/>
      </c>
      <c r="H22" s="94"/>
      <c r="I22" s="59"/>
      <c r="J22" s="59"/>
      <c r="K22" s="60"/>
      <c r="L22" s="61" t="str">
        <f>IF($B22&gt;0,VLOOKUP($B22,協会登録!$A$10:$AG$116,6),"")</f>
        <v/>
      </c>
      <c r="M22" s="15" t="str">
        <f>IF(B22&gt;0,VLOOKUP($B22,協会登録!$A$10:$AG$116,9),"")</f>
        <v/>
      </c>
      <c r="N22" s="2"/>
      <c r="O22" s="2" t="str">
        <f>IF(B22&gt;0,VLOOKUP($B$22,協会登録!$A$10:$AG$116,10),"")</f>
        <v/>
      </c>
    </row>
    <row r="23" spans="1:15" ht="16.5" customHeight="1" thickBot="1" x14ac:dyDescent="0.3">
      <c r="A23" s="10" t="str">
        <f>協会登録!A17&amp;" "&amp;協会登録!B17&amp;協会登録!C17</f>
        <v xml:space="preserve">8 </v>
      </c>
      <c r="B23" s="16"/>
      <c r="D23" s="43">
        <v>8</v>
      </c>
      <c r="E23" s="71" t="str">
        <f>IF(B23&gt;0,VLOOKUP($B$23,協会登録!$A$10:$AG$116,2),"")</f>
        <v/>
      </c>
      <c r="F23" s="72" t="str">
        <f>IF(B23&gt;0,VLOOKUP($B$23,協会登録!$A$10:$AG$116,3),"")</f>
        <v/>
      </c>
      <c r="G23" s="93" t="str">
        <f>IF(B23&gt;0,VLOOKUP($B23,協会登録!$A$10:$AG$116,4)&amp;" "&amp;VLOOKUP($B23,協会登録!$A$10:$AG$116,5),"")</f>
        <v/>
      </c>
      <c r="H23" s="94"/>
      <c r="I23" s="59"/>
      <c r="J23" s="59"/>
      <c r="K23" s="60"/>
      <c r="L23" s="61" t="str">
        <f>IF($B23&gt;0,VLOOKUP($B23,協会登録!$A$10:$AG$116,6),"")</f>
        <v/>
      </c>
      <c r="M23" s="15" t="str">
        <f>IF(B23&gt;0,VLOOKUP($B23,協会登録!$A$10:$AG$116,9),"")</f>
        <v/>
      </c>
      <c r="N23" s="2"/>
      <c r="O23" s="2" t="str">
        <f>IF(B23&gt;0,VLOOKUP($B$23,協会登録!$A$10:$AG$116,10),"")</f>
        <v/>
      </c>
    </row>
    <row r="24" spans="1:15" ht="16.5" customHeight="1" thickBot="1" x14ac:dyDescent="0.3">
      <c r="A24" s="10" t="str">
        <f>協会登録!A18&amp;" "&amp;協会登録!B18&amp;協会登録!C18</f>
        <v xml:space="preserve">9 </v>
      </c>
      <c r="B24" s="16"/>
      <c r="D24" s="43">
        <v>9</v>
      </c>
      <c r="E24" s="71" t="str">
        <f>IF(B24&gt;0,VLOOKUP($B$24,協会登録!$A$10:$AG$116,2),"")</f>
        <v/>
      </c>
      <c r="F24" s="72" t="str">
        <f>IF(B24&gt;0,VLOOKUP($B$24,協会登録!$A$10:$AG$116,3),"")</f>
        <v/>
      </c>
      <c r="G24" s="93" t="str">
        <f>IF(B24&gt;0,VLOOKUP($B24,協会登録!$A$10:$AG$116,4)&amp;" "&amp;VLOOKUP($B24,協会登録!$A$10:$AG$116,5),"")</f>
        <v/>
      </c>
      <c r="H24" s="94"/>
      <c r="I24" s="59"/>
      <c r="J24" s="59"/>
      <c r="K24" s="60"/>
      <c r="L24" s="61" t="str">
        <f>IF($B24&gt;0,VLOOKUP($B24,協会登録!$A$10:$AG$116,6),"")</f>
        <v/>
      </c>
      <c r="M24" s="15" t="str">
        <f>IF(B24&gt;0,VLOOKUP($B24,協会登録!$A$10:$AG$116,9),"")</f>
        <v/>
      </c>
      <c r="N24" s="2"/>
      <c r="O24" s="2" t="str">
        <f>IF(B24&gt;0,VLOOKUP($B$24,協会登録!$A$10:$AG$116,10),"")</f>
        <v/>
      </c>
    </row>
    <row r="25" spans="1:15" ht="16.5" customHeight="1" thickBot="1" x14ac:dyDescent="0.3">
      <c r="A25" s="10" t="str">
        <f>協会登録!A19&amp;" "&amp;協会登録!B19&amp;協会登録!C19</f>
        <v xml:space="preserve">10 </v>
      </c>
      <c r="B25" s="16"/>
      <c r="D25" s="43">
        <v>10</v>
      </c>
      <c r="E25" s="71" t="str">
        <f>IF(B25&gt;0,VLOOKUP($B$25,協会登録!$A$10:$AG$116,2),"")</f>
        <v/>
      </c>
      <c r="F25" s="72" t="str">
        <f>IF(B25&gt;0,VLOOKUP($B$25,協会登録!$A$10:$AG$116,3),"")</f>
        <v/>
      </c>
      <c r="G25" s="93" t="str">
        <f>IF(B25&gt;0,VLOOKUP($B25,協会登録!$A$10:$AG$116,4)&amp;" "&amp;VLOOKUP($B25,協会登録!$A$10:$AG$116,5),"")</f>
        <v/>
      </c>
      <c r="H25" s="94"/>
      <c r="I25" s="59"/>
      <c r="J25" s="59"/>
      <c r="K25" s="60"/>
      <c r="L25" s="61" t="str">
        <f>IF($B25&gt;0,VLOOKUP($B25,協会登録!$A$10:$AG$116,6),"")</f>
        <v/>
      </c>
      <c r="M25" s="15" t="str">
        <f>IF(B25&gt;0,VLOOKUP($B25,協会登録!$A$10:$AG$116,9),"")</f>
        <v/>
      </c>
      <c r="N25" s="2"/>
      <c r="O25" s="2" t="str">
        <f>IF(B25&gt;0,VLOOKUP($B$25,協会登録!$A$10:$AG$116,10),"")</f>
        <v/>
      </c>
    </row>
    <row r="26" spans="1:15" ht="16.5" customHeight="1" thickBot="1" x14ac:dyDescent="0.3">
      <c r="A26" s="10" t="str">
        <f>協会登録!A20&amp;" "&amp;協会登録!B20&amp;協会登録!C20</f>
        <v xml:space="preserve">11 </v>
      </c>
      <c r="B26" s="16"/>
      <c r="D26" s="43">
        <v>11</v>
      </c>
      <c r="E26" s="71" t="str">
        <f>IF(B26&gt;0,VLOOKUP($B$26,協会登録!$A$10:$AG$116,2),"")</f>
        <v/>
      </c>
      <c r="F26" s="72" t="str">
        <f>IF(B26&gt;0,VLOOKUP($B$26,協会登録!$A$10:$AG$116,3),"")</f>
        <v/>
      </c>
      <c r="G26" s="93" t="str">
        <f>IF(B26&gt;0,VLOOKUP($B26,協会登録!$A$10:$AG$116,4)&amp;" "&amp;VLOOKUP($B26,協会登録!$A$10:$AG$116,5),"")</f>
        <v/>
      </c>
      <c r="H26" s="94"/>
      <c r="I26" s="59"/>
      <c r="J26" s="59"/>
      <c r="K26" s="60"/>
      <c r="L26" s="61" t="str">
        <f>IF($B26&gt;0,VLOOKUP($B26,協会登録!$A$10:$AG$116,6),"")</f>
        <v/>
      </c>
      <c r="M26" s="15" t="str">
        <f>IF(B26&gt;0,VLOOKUP($B26,協会登録!$A$10:$AG$116,9),"")</f>
        <v/>
      </c>
      <c r="N26" s="2"/>
      <c r="O26" s="2" t="str">
        <f>IF(B26&gt;0,VLOOKUP($B$26,協会登録!$A$10:$AG$116,10),"")</f>
        <v/>
      </c>
    </row>
    <row r="27" spans="1:15" ht="16.5" customHeight="1" thickBot="1" x14ac:dyDescent="0.3">
      <c r="A27" s="10" t="str">
        <f>協会登録!A21&amp;" "&amp;協会登録!B21&amp;協会登録!C21</f>
        <v xml:space="preserve">12 </v>
      </c>
      <c r="B27" s="16"/>
      <c r="D27" s="43">
        <v>12</v>
      </c>
      <c r="E27" s="71" t="str">
        <f>IF(B27&gt;0,VLOOKUP($B$27,協会登録!$A$10:$AG$116,2),"")</f>
        <v/>
      </c>
      <c r="F27" s="72" t="str">
        <f>IF(B27&gt;0,VLOOKUP($B$27,協会登録!$A$10:$AG$116,3),"")</f>
        <v/>
      </c>
      <c r="G27" s="93" t="str">
        <f>IF(B27&gt;0,VLOOKUP($B27,協会登録!$A$10:$AG$116,4)&amp;" "&amp;VLOOKUP($B27,協会登録!$A$10:$AG$116,5),"")</f>
        <v/>
      </c>
      <c r="H27" s="94"/>
      <c r="I27" s="59"/>
      <c r="J27" s="59"/>
      <c r="K27" s="60"/>
      <c r="L27" s="61" t="str">
        <f>IF($B27&gt;0,VLOOKUP($B27,協会登録!$A$10:$AG$116,6),"")</f>
        <v/>
      </c>
      <c r="M27" s="15" t="str">
        <f>IF(B27&gt;0,VLOOKUP($B27,協会登録!$A$10:$AG$116,9),"")</f>
        <v/>
      </c>
      <c r="N27" s="2"/>
      <c r="O27" s="2" t="str">
        <f>IF(B27&gt;0,VLOOKUP($B$27,協会登録!$A$10:$AG$116,10),"")</f>
        <v/>
      </c>
    </row>
    <row r="28" spans="1:15" ht="16.5" customHeight="1" thickBot="1" x14ac:dyDescent="0.3">
      <c r="A28" s="10" t="str">
        <f>協会登録!A22&amp;" "&amp;協会登録!B22&amp;協会登録!C22</f>
        <v xml:space="preserve">13 </v>
      </c>
      <c r="B28" s="16"/>
      <c r="D28" s="43">
        <v>13</v>
      </c>
      <c r="E28" s="71" t="str">
        <f>IF(B28&gt;0,VLOOKUP($B$28,協会登録!$A$10:$AG$116,2),"")</f>
        <v/>
      </c>
      <c r="F28" s="72" t="str">
        <f>IF(B28&gt;0,VLOOKUP($B$28,協会登録!$A$10:$AG$116,3),"")</f>
        <v/>
      </c>
      <c r="G28" s="93" t="str">
        <f>IF(B28&gt;0,VLOOKUP($B28,協会登録!$A$10:$AG$116,4)&amp;" "&amp;VLOOKUP($B28,協会登録!$A$10:$AG$116,5),"")</f>
        <v/>
      </c>
      <c r="H28" s="94"/>
      <c r="I28" s="59"/>
      <c r="J28" s="59"/>
      <c r="K28" s="60"/>
      <c r="L28" s="61" t="str">
        <f>IF($B28&gt;0,VLOOKUP($B28,協会登録!$A$10:$AG$116,6),"")</f>
        <v/>
      </c>
      <c r="M28" s="15" t="str">
        <f>IF(B28&gt;0,VLOOKUP($B28,協会登録!$A$10:$AG$116,9),"")</f>
        <v/>
      </c>
      <c r="N28" s="2"/>
      <c r="O28" s="2" t="str">
        <f>IF(B28&gt;0,VLOOKUP($B$28,協会登録!$A$10:$AG$116,10),"")</f>
        <v/>
      </c>
    </row>
    <row r="29" spans="1:15" ht="16.5" customHeight="1" thickBot="1" x14ac:dyDescent="0.3">
      <c r="A29" s="10" t="str">
        <f>協会登録!A23&amp;" "&amp;協会登録!B23&amp;協会登録!C23</f>
        <v xml:space="preserve">14 </v>
      </c>
      <c r="B29" s="16"/>
      <c r="D29" s="43">
        <v>14</v>
      </c>
      <c r="E29" s="71" t="str">
        <f>IF(B29&gt;0,VLOOKUP($B$29,協会登録!$A$10:$AG$116,2),"")</f>
        <v/>
      </c>
      <c r="F29" s="72" t="str">
        <f>IF(B29&gt;0,VLOOKUP($B$29,協会登録!$A$10:$AG$116,3),"")</f>
        <v/>
      </c>
      <c r="G29" s="93" t="str">
        <f>IF(B29&gt;0,VLOOKUP($B29,協会登録!$A$10:$AG$116,4)&amp;" "&amp;VLOOKUP($B29,協会登録!$A$10:$AG$116,5),"")</f>
        <v/>
      </c>
      <c r="H29" s="94"/>
      <c r="I29" s="59"/>
      <c r="J29" s="59"/>
      <c r="K29" s="60"/>
      <c r="L29" s="61" t="str">
        <f>IF($B29&gt;0,VLOOKUP($B29,協会登録!$A$10:$AG$116,6),"")</f>
        <v/>
      </c>
      <c r="M29" s="15" t="str">
        <f>IF(B29&gt;0,VLOOKUP($B29,協会登録!$A$10:$AG$116,9),"")</f>
        <v/>
      </c>
      <c r="N29" s="2"/>
      <c r="O29" s="2" t="str">
        <f>IF(B29&gt;0,VLOOKUP($B$29,協会登録!$A$10:$AG$116,10),"")</f>
        <v/>
      </c>
    </row>
    <row r="30" spans="1:15" ht="16.5" customHeight="1" thickBot="1" x14ac:dyDescent="0.3">
      <c r="A30" s="10" t="str">
        <f>協会登録!A24&amp;" "&amp;協会登録!B24&amp;協会登録!C24</f>
        <v xml:space="preserve">15 </v>
      </c>
      <c r="B30" s="16"/>
      <c r="D30" s="43">
        <v>15</v>
      </c>
      <c r="E30" s="71" t="str">
        <f>IF(B30&gt;0,VLOOKUP($B$30,協会登録!$A$10:$AG$116,2),"")</f>
        <v/>
      </c>
      <c r="F30" s="72" t="str">
        <f>IF(B30&gt;0,VLOOKUP($B$30,協会登録!$A$10:$AG$116,3),"")</f>
        <v/>
      </c>
      <c r="G30" s="93" t="str">
        <f>IF(B30&gt;0,VLOOKUP($B30,協会登録!$A$10:$AG$116,4)&amp;" "&amp;VLOOKUP($B30,協会登録!$A$10:$AG$116,5),"")</f>
        <v/>
      </c>
      <c r="H30" s="94"/>
      <c r="I30" s="59"/>
      <c r="J30" s="59"/>
      <c r="K30" s="60"/>
      <c r="L30" s="61" t="str">
        <f>IF($B30&gt;0,VLOOKUP($B30,協会登録!$A$10:$AG$116,6),"")</f>
        <v/>
      </c>
      <c r="M30" s="15" t="str">
        <f>IF(B30&gt;0,VLOOKUP($B30,協会登録!$A$10:$AG$116,9),"")</f>
        <v/>
      </c>
      <c r="N30" s="2"/>
      <c r="O30" s="2" t="str">
        <f>IF(B30&gt;0,VLOOKUP($B$30,協会登録!$A$10:$AG$116,10),"")</f>
        <v/>
      </c>
    </row>
    <row r="31" spans="1:15" ht="16.5" customHeight="1" thickBot="1" x14ac:dyDescent="0.3">
      <c r="A31" s="10" t="str">
        <f>協会登録!A25&amp;" "&amp;協会登録!B25&amp;協会登録!C25</f>
        <v xml:space="preserve">16 </v>
      </c>
      <c r="B31" s="16"/>
      <c r="D31" s="43">
        <v>16</v>
      </c>
      <c r="E31" s="71" t="str">
        <f>IF(B31&gt;0,VLOOKUP($B$30,協会登録!$A$10:$AG$116,2),"")</f>
        <v/>
      </c>
      <c r="F31" s="72" t="str">
        <f>IF(B31&gt;0,VLOOKUP($B$30,協会登録!$A$10:$AG$116,3),"")</f>
        <v/>
      </c>
      <c r="G31" s="93" t="str">
        <f>IF(B31&gt;0,VLOOKUP($B31,協会登録!$A$10:$AG$116,4)&amp;" "&amp;VLOOKUP($B31,協会登録!$A$10:$AG$116,5),"")</f>
        <v/>
      </c>
      <c r="H31" s="94"/>
      <c r="I31" s="59"/>
      <c r="J31" s="59"/>
      <c r="K31" s="60"/>
      <c r="L31" s="61" t="str">
        <f>IF($B31&gt;0,VLOOKUP($B31,協会登録!$A$10:$AG$116,6),"")</f>
        <v/>
      </c>
      <c r="M31" s="15" t="str">
        <f>IF(B31&gt;0,VLOOKUP($B31,協会登録!$A$10:$AG$116,9),"")</f>
        <v/>
      </c>
      <c r="N31" s="2"/>
      <c r="O31" s="2" t="str">
        <f>IF(B31&gt;0,VLOOKUP($B$30,協会登録!$A$10:$AG$116,10),"")</f>
        <v/>
      </c>
    </row>
    <row r="32" spans="1:15" ht="16.5" customHeight="1" thickBot="1" x14ac:dyDescent="0.3">
      <c r="A32" s="10" t="str">
        <f>協会登録!A26&amp;" "&amp;協会登録!B26&amp;協会登録!C26</f>
        <v xml:space="preserve">17 </v>
      </c>
      <c r="B32" s="16"/>
      <c r="D32" s="43">
        <v>17</v>
      </c>
      <c r="E32" s="71" t="str">
        <f>IF(B32&gt;0,VLOOKUP($B$30,協会登録!$A$10:$AG$116,2),"")</f>
        <v/>
      </c>
      <c r="F32" s="72" t="str">
        <f>IF(B32&gt;0,VLOOKUP($B$30,協会登録!$A$10:$AG$116,3),"")</f>
        <v/>
      </c>
      <c r="G32" s="93" t="str">
        <f>IF(B32&gt;0,VLOOKUP($B32,協会登録!$A$10:$AG$116,4)&amp;" "&amp;VLOOKUP($B32,協会登録!$A$10:$AG$116,5),"")</f>
        <v/>
      </c>
      <c r="H32" s="94"/>
      <c r="I32" s="59"/>
      <c r="J32" s="59"/>
      <c r="K32" s="60"/>
      <c r="L32" s="61" t="str">
        <f>IF($B32&gt;0,VLOOKUP($B32,協会登録!$A$10:$AG$116,6),"")</f>
        <v/>
      </c>
      <c r="M32" s="15" t="str">
        <f>IF(B32&gt;0,VLOOKUP($B32,協会登録!$A$10:$AG$116,9),"")</f>
        <v/>
      </c>
      <c r="N32" s="2"/>
      <c r="O32" s="2" t="str">
        <f>IF(B32&gt;0,VLOOKUP($B$30,協会登録!$A$10:$AG$116,10),"")</f>
        <v/>
      </c>
    </row>
    <row r="33" spans="1:15" ht="16.5" customHeight="1" thickBot="1" x14ac:dyDescent="0.3">
      <c r="A33" s="10" t="str">
        <f>協会登録!A27&amp;" "&amp;協会登録!B27&amp;協会登録!C27</f>
        <v xml:space="preserve">18 </v>
      </c>
      <c r="B33" s="16"/>
      <c r="D33" s="43">
        <v>18</v>
      </c>
      <c r="E33" s="71" t="str">
        <f>IF(B33&gt;0,VLOOKUP($B$30,協会登録!$A$10:$AG$116,2),"")</f>
        <v/>
      </c>
      <c r="F33" s="72" t="str">
        <f>IF(B33&gt;0,VLOOKUP($B$30,協会登録!$A$10:$AG$116,3),"")</f>
        <v/>
      </c>
      <c r="G33" s="93" t="str">
        <f>IF(B33&gt;0,VLOOKUP($B33,協会登録!$A$10:$AG$116,4)&amp;" "&amp;VLOOKUP($B33,協会登録!$A$10:$AG$116,5),"")</f>
        <v/>
      </c>
      <c r="H33" s="94"/>
      <c r="I33" s="59"/>
      <c r="J33" s="59"/>
      <c r="K33" s="60"/>
      <c r="L33" s="61" t="str">
        <f>IF($B33&gt;0,VLOOKUP($B33,協会登録!$A$10:$AG$116,6),"")</f>
        <v/>
      </c>
      <c r="M33" s="15" t="str">
        <f>IF(B33&gt;0,VLOOKUP($B33,協会登録!$A$10:$AG$116,9),"")</f>
        <v/>
      </c>
      <c r="N33" s="2"/>
      <c r="O33" s="2" t="str">
        <f>IF(B33&gt;0,VLOOKUP($B$30,協会登録!$A$10:$AG$116,10),"")</f>
        <v/>
      </c>
    </row>
    <row r="34" spans="1:15" ht="16.5" customHeight="1" thickBot="1" x14ac:dyDescent="0.3">
      <c r="A34" s="10" t="str">
        <f>協会登録!A28&amp;" "&amp;協会登録!B28&amp;協会登録!C28</f>
        <v xml:space="preserve">19 </v>
      </c>
      <c r="B34" s="16"/>
      <c r="D34" s="43">
        <v>19</v>
      </c>
      <c r="E34" s="71" t="str">
        <f>IF(B34&gt;0,VLOOKUP($B$30,協会登録!$A$10:$AG$116,2),"")</f>
        <v/>
      </c>
      <c r="F34" s="72" t="str">
        <f>IF(B34&gt;0,VLOOKUP($B$30,協会登録!$A$10:$AG$116,3),"")</f>
        <v/>
      </c>
      <c r="G34" s="93" t="str">
        <f>IF(B34&gt;0,VLOOKUP($B34,協会登録!$A$10:$AG$116,4)&amp;" "&amp;VLOOKUP($B34,協会登録!$A$10:$AG$116,5),"")</f>
        <v/>
      </c>
      <c r="H34" s="94"/>
      <c r="I34" s="59"/>
      <c r="J34" s="59"/>
      <c r="K34" s="60"/>
      <c r="L34" s="61" t="str">
        <f>IF($B34&gt;0,VLOOKUP($B34,協会登録!$A$10:$AG$116,6),"")</f>
        <v/>
      </c>
      <c r="M34" s="15" t="str">
        <f>IF(B34&gt;0,VLOOKUP($B34,協会登録!$A$10:$AG$116,9),"")</f>
        <v/>
      </c>
      <c r="N34" s="2"/>
      <c r="O34" s="2" t="str">
        <f>IF(B34&gt;0,VLOOKUP($B$30,協会登録!$A$10:$AG$116,10),"")</f>
        <v/>
      </c>
    </row>
    <row r="35" spans="1:15" ht="16.5" customHeight="1" thickBot="1" x14ac:dyDescent="0.3">
      <c r="A35" s="10" t="str">
        <f>協会登録!A29&amp;" "&amp;協会登録!B29&amp;協会登録!C29</f>
        <v xml:space="preserve">20 </v>
      </c>
      <c r="B35" s="16"/>
      <c r="D35" s="43">
        <v>20</v>
      </c>
      <c r="E35" s="71" t="str">
        <f>IF(B35&gt;0,VLOOKUP($B$30,協会登録!$A$10:$AG$116,2),"")</f>
        <v/>
      </c>
      <c r="F35" s="72" t="str">
        <f>IF(B35&gt;0,VLOOKUP($B$30,協会登録!$A$10:$AG$116,3),"")</f>
        <v/>
      </c>
      <c r="G35" s="93" t="str">
        <f>IF(B35&gt;0,VLOOKUP($B35,協会登録!$A$10:$AG$116,4)&amp;" "&amp;VLOOKUP($B35,協会登録!$A$10:$AG$116,5),"")</f>
        <v/>
      </c>
      <c r="H35" s="94"/>
      <c r="I35" s="59"/>
      <c r="J35" s="59"/>
      <c r="K35" s="60"/>
      <c r="L35" s="61" t="str">
        <f>IF($B35&gt;0,VLOOKUP($B35,協会登録!$A$10:$AG$116,6),"")</f>
        <v/>
      </c>
      <c r="M35" s="15" t="str">
        <f>IF(B35&gt;0,VLOOKUP($B35,協会登録!$A$10:$AG$116,9),"")</f>
        <v/>
      </c>
      <c r="N35" s="2"/>
      <c r="O35" s="2" t="str">
        <f>IF(B35&gt;0,VLOOKUP($B$30,協会登録!$A$10:$AG$116,10),"")</f>
        <v/>
      </c>
    </row>
    <row r="36" spans="1:15" ht="16.5" customHeight="1" thickBot="1" x14ac:dyDescent="0.3">
      <c r="A36" s="10" t="str">
        <f>協会登録!A30&amp;" "&amp;協会登録!B30&amp;協会登録!C30</f>
        <v xml:space="preserve">21 </v>
      </c>
      <c r="B36" s="16"/>
      <c r="D36" s="43">
        <v>21</v>
      </c>
      <c r="E36" s="71" t="str">
        <f>IF(B36&gt;0,VLOOKUP($B$30,協会登録!$A$10:$AG$116,2),"")</f>
        <v/>
      </c>
      <c r="F36" s="72" t="str">
        <f>IF(B36&gt;0,VLOOKUP($B$30,協会登録!$A$10:$AG$116,3),"")</f>
        <v/>
      </c>
      <c r="G36" s="93" t="str">
        <f>IF(B36&gt;0,VLOOKUP($B36,協会登録!$A$10:$AG$116,4)&amp;" "&amp;VLOOKUP($B36,協会登録!$A$10:$AG$116,5),"")</f>
        <v/>
      </c>
      <c r="H36" s="94"/>
      <c r="I36" s="59"/>
      <c r="J36" s="59"/>
      <c r="K36" s="60"/>
      <c r="L36" s="61" t="str">
        <f>IF($B36&gt;0,VLOOKUP($B36,協会登録!$A$10:$AG$116,6),"")</f>
        <v/>
      </c>
      <c r="M36" s="15" t="str">
        <f>IF(B36&gt;0,VLOOKUP($B36,協会登録!$A$10:$AG$116,9),"")</f>
        <v/>
      </c>
      <c r="N36" s="2"/>
      <c r="O36" s="2" t="str">
        <f>IF(B36&gt;0,VLOOKUP($B$30,協会登録!$A$10:$AG$116,10),"")</f>
        <v/>
      </c>
    </row>
    <row r="37" spans="1:15" ht="16.5" customHeight="1" thickBot="1" x14ac:dyDescent="0.3">
      <c r="A37" s="10" t="str">
        <f>協会登録!A31&amp;" "&amp;協会登録!B31&amp;協会登録!C31</f>
        <v xml:space="preserve">22 </v>
      </c>
      <c r="B37" s="16"/>
      <c r="D37" s="43">
        <v>22</v>
      </c>
      <c r="E37" s="71" t="str">
        <f>IF(B37&gt;0,VLOOKUP($B$30,協会登録!$A$10:$AG$116,2),"")</f>
        <v/>
      </c>
      <c r="F37" s="72" t="str">
        <f>IF(B37&gt;0,VLOOKUP($B$30,協会登録!$A$10:$AG$116,3),"")</f>
        <v/>
      </c>
      <c r="G37" s="93" t="str">
        <f>IF(B37&gt;0,VLOOKUP($B37,協会登録!$A$10:$AG$116,4)&amp;" "&amp;VLOOKUP($B37,協会登録!$A$10:$AG$116,5),"")</f>
        <v/>
      </c>
      <c r="H37" s="94"/>
      <c r="I37" s="59"/>
      <c r="J37" s="59"/>
      <c r="K37" s="60"/>
      <c r="L37" s="61" t="str">
        <f>IF($B37&gt;0,VLOOKUP($B37,協会登録!$A$10:$AG$116,6),"")</f>
        <v/>
      </c>
      <c r="M37" s="15" t="str">
        <f>IF(B37&gt;0,VLOOKUP($B37,協会登録!$A$10:$AG$116,9),"")</f>
        <v/>
      </c>
      <c r="N37" s="2"/>
      <c r="O37" s="2" t="str">
        <f>IF(B37&gt;0,VLOOKUP($B$30,協会登録!$A$10:$AG$116,10),"")</f>
        <v/>
      </c>
    </row>
    <row r="38" spans="1:15" ht="16.5" customHeight="1" thickBot="1" x14ac:dyDescent="0.3">
      <c r="A38" s="10" t="str">
        <f>協会登録!A32&amp;" "&amp;協会登録!B32&amp;協会登録!C32</f>
        <v xml:space="preserve">23 </v>
      </c>
      <c r="B38" s="16"/>
      <c r="D38" s="43">
        <v>23</v>
      </c>
      <c r="E38" s="71" t="str">
        <f>IF(B38&gt;0,VLOOKUP($B$30,協会登録!$A$10:$AG$116,2),"")</f>
        <v/>
      </c>
      <c r="F38" s="72" t="str">
        <f>IF(B38&gt;0,VLOOKUP($B$30,協会登録!$A$10:$AG$116,3),"")</f>
        <v/>
      </c>
      <c r="G38" s="93" t="str">
        <f>IF(B38&gt;0,VLOOKUP($B38,協会登録!$A$10:$AG$116,4)&amp;" "&amp;VLOOKUP($B38,協会登録!$A$10:$AG$116,5),"")</f>
        <v/>
      </c>
      <c r="H38" s="94"/>
      <c r="I38" s="59"/>
      <c r="J38" s="59"/>
      <c r="K38" s="60"/>
      <c r="L38" s="61" t="str">
        <f>IF($B38&gt;0,VLOOKUP($B38,協会登録!$A$10:$AG$116,6),"")</f>
        <v/>
      </c>
      <c r="M38" s="15" t="str">
        <f>IF(B38&gt;0,VLOOKUP($B38,協会登録!$A$10:$AG$116,9),"")</f>
        <v/>
      </c>
      <c r="N38" s="2"/>
      <c r="O38" s="2" t="str">
        <f>IF(B38&gt;0,VLOOKUP($B$30,協会登録!$A$10:$AG$116,10),"")</f>
        <v/>
      </c>
    </row>
    <row r="39" spans="1:15" ht="16.5" customHeight="1" thickBot="1" x14ac:dyDescent="0.3">
      <c r="A39" s="10" t="str">
        <f>協会登録!A33&amp;" "&amp;協会登録!B33&amp;協会登録!C33</f>
        <v xml:space="preserve">24 </v>
      </c>
      <c r="B39" s="16"/>
      <c r="D39" s="43">
        <v>24</v>
      </c>
      <c r="E39" s="71" t="str">
        <f>IF(B39&gt;0,VLOOKUP($B$30,協会登録!$A$10:$AG$116,2),"")</f>
        <v/>
      </c>
      <c r="F39" s="72" t="str">
        <f>IF(B39&gt;0,VLOOKUP($B$30,協会登録!$A$10:$AG$116,3),"")</f>
        <v/>
      </c>
      <c r="G39" s="93" t="str">
        <f>IF(B39&gt;0,VLOOKUP($B39,協会登録!$A$10:$AG$116,4)&amp;" "&amp;VLOOKUP($B39,協会登録!$A$10:$AG$116,5),"")</f>
        <v/>
      </c>
      <c r="H39" s="94"/>
      <c r="I39" s="59"/>
      <c r="J39" s="59"/>
      <c r="K39" s="60"/>
      <c r="L39" s="61" t="str">
        <f>IF($B39&gt;0,VLOOKUP($B39,協会登録!$A$10:$AG$116,6),"")</f>
        <v/>
      </c>
      <c r="M39" s="15" t="str">
        <f>IF(B39&gt;0,VLOOKUP($B39,協会登録!$A$10:$AG$116,9),"")</f>
        <v/>
      </c>
      <c r="N39" s="2"/>
      <c r="O39" s="2" t="str">
        <f>IF(B39&gt;0,VLOOKUP($B$30,協会登録!$A$10:$AG$116,10),"")</f>
        <v/>
      </c>
    </row>
    <row r="40" spans="1:15" ht="16.5" customHeight="1" x14ac:dyDescent="0.25">
      <c r="A40" s="10" t="str">
        <f>協会登録!A34&amp;" "&amp;協会登録!B34&amp;協会登録!C34</f>
        <v xml:space="preserve">25 </v>
      </c>
      <c r="D40" s="26" t="s">
        <v>30</v>
      </c>
      <c r="E40" s="26"/>
      <c r="F40" s="26"/>
      <c r="G40" s="26"/>
      <c r="H40" s="26"/>
      <c r="I40" s="26"/>
      <c r="J40" s="26"/>
      <c r="K40" s="26"/>
      <c r="L40" s="26"/>
      <c r="M40" s="21"/>
      <c r="N40" s="2"/>
      <c r="O40" s="2"/>
    </row>
    <row r="41" spans="1:15" ht="16.5" customHeight="1" x14ac:dyDescent="0.25">
      <c r="A41" s="10" t="str">
        <f>協会登録!A35&amp;" "&amp;協会登録!B35&amp;協会登録!C35</f>
        <v xml:space="preserve">26 </v>
      </c>
      <c r="D41" s="26"/>
      <c r="E41" s="26"/>
      <c r="F41" s="26"/>
      <c r="G41" s="26"/>
      <c r="H41" s="26" t="s">
        <v>16</v>
      </c>
      <c r="I41" s="26"/>
      <c r="J41" s="26"/>
      <c r="K41" s="26"/>
      <c r="L41" s="26"/>
      <c r="M41" s="21"/>
      <c r="N41" s="2"/>
      <c r="O41" s="2"/>
    </row>
    <row r="42" spans="1:15" ht="16.5" customHeight="1" x14ac:dyDescent="0.25">
      <c r="A42" s="10" t="str">
        <f>協会登録!A36&amp;" "&amp;協会登録!B36&amp;協会登録!C36</f>
        <v xml:space="preserve">27 </v>
      </c>
      <c r="D42" s="26"/>
      <c r="E42" s="26"/>
      <c r="F42" s="26"/>
      <c r="G42" s="26"/>
      <c r="H42" s="26"/>
      <c r="I42" s="26"/>
      <c r="J42" s="26"/>
      <c r="K42" s="26"/>
      <c r="L42" s="26"/>
      <c r="M42" s="21"/>
      <c r="N42" s="2"/>
      <c r="O42" s="2"/>
    </row>
    <row r="43" spans="1:15" ht="16.5" customHeight="1" x14ac:dyDescent="0.25">
      <c r="A43" s="10" t="str">
        <f>協会登録!A37&amp;" "&amp;協会登録!B37&amp;協会登録!C37</f>
        <v xml:space="preserve">28 </v>
      </c>
      <c r="D43" s="26" t="s">
        <v>34</v>
      </c>
      <c r="E43" s="26"/>
      <c r="F43" s="26"/>
      <c r="G43" s="26"/>
      <c r="H43" s="26"/>
      <c r="I43" s="26"/>
      <c r="J43" s="26"/>
      <c r="K43" s="26"/>
      <c r="L43" s="26"/>
      <c r="M43" s="21"/>
      <c r="N43" s="2"/>
      <c r="O43" s="2"/>
    </row>
    <row r="44" spans="1:15" ht="16.5" customHeight="1" x14ac:dyDescent="0.25">
      <c r="A44" s="10" t="str">
        <f>協会登録!A38&amp;" "&amp;協会登録!B38&amp;協会登録!C38</f>
        <v xml:space="preserve">29 </v>
      </c>
      <c r="M44" s="21"/>
      <c r="N44" s="2"/>
      <c r="O44" s="2"/>
    </row>
    <row r="45" spans="1:15" ht="16.5" customHeight="1" x14ac:dyDescent="0.25">
      <c r="A45" s="10" t="str">
        <f>協会登録!A39&amp;" "&amp;協会登録!B39&amp;協会登録!C39</f>
        <v xml:space="preserve">30 </v>
      </c>
      <c r="E45" s="47" t="s">
        <v>49</v>
      </c>
      <c r="F45" s="48" t="s">
        <v>52</v>
      </c>
      <c r="G45" s="49"/>
      <c r="H45" s="95"/>
      <c r="I45" s="95"/>
      <c r="J45" s="95"/>
      <c r="M45" s="2"/>
      <c r="N45" s="2"/>
      <c r="O45" s="2"/>
    </row>
    <row r="46" spans="1:15" ht="16.5" customHeight="1" x14ac:dyDescent="0.25">
      <c r="A46" s="10" t="str">
        <f>協会登録!A40&amp;" "&amp;協会登録!B40&amp;協会登録!C40</f>
        <v xml:space="preserve">31 </v>
      </c>
      <c r="F46" s="25" t="s">
        <v>21</v>
      </c>
      <c r="G46" s="99" t="str">
        <f>協会登録!D7&amp;"　"&amp;協会登録!E7</f>
        <v>　</v>
      </c>
      <c r="H46" s="99"/>
      <c r="I46" s="99"/>
      <c r="J46" s="25" t="s">
        <v>22</v>
      </c>
      <c r="K46" s="25" t="s">
        <v>38</v>
      </c>
      <c r="M46" s="2"/>
      <c r="N46" s="2"/>
      <c r="O46" s="2"/>
    </row>
    <row r="47" spans="1:15" ht="16.5" customHeight="1" x14ac:dyDescent="0.25">
      <c r="A47" s="10" t="str">
        <f>協会登録!A41&amp;" "&amp;協会登録!B41&amp;協会登録!C41</f>
        <v xml:space="preserve">32 </v>
      </c>
      <c r="M47" s="2"/>
      <c r="N47" s="2"/>
      <c r="O47" s="2"/>
    </row>
    <row r="48" spans="1:15" ht="16.5" customHeight="1" x14ac:dyDescent="0.25">
      <c r="A48" s="10" t="str">
        <f>協会登録!A42&amp;" "&amp;協会登録!B42&amp;協会登録!C42</f>
        <v xml:space="preserve">33 </v>
      </c>
      <c r="D48" s="42"/>
      <c r="M48" s="2"/>
      <c r="N48" s="2"/>
      <c r="O48" s="2"/>
    </row>
    <row r="49" spans="1:15" ht="16.5" customHeight="1" x14ac:dyDescent="0.25">
      <c r="A49" s="10" t="str">
        <f>協会登録!A43&amp;" "&amp;協会登録!B43&amp;協会登録!C43</f>
        <v xml:space="preserve">34 </v>
      </c>
      <c r="M49" s="2"/>
      <c r="N49" s="2"/>
      <c r="O49" s="2"/>
    </row>
    <row r="50" spans="1:15" ht="16.5" customHeight="1" x14ac:dyDescent="0.25">
      <c r="A50" s="10" t="str">
        <f>協会登録!A44&amp;" "&amp;協会登録!B44&amp;協会登録!C44</f>
        <v xml:space="preserve">35 </v>
      </c>
      <c r="M50" s="2"/>
      <c r="N50" s="2"/>
      <c r="O50" s="2"/>
    </row>
    <row r="51" spans="1:15" ht="16.5" customHeight="1" x14ac:dyDescent="0.25">
      <c r="A51" s="10" t="str">
        <f>協会登録!A45&amp;" "&amp;協会登録!B45&amp;協会登録!C45</f>
        <v xml:space="preserve">36 </v>
      </c>
      <c r="M51" s="2"/>
      <c r="N51" s="2"/>
      <c r="O51" s="2"/>
    </row>
    <row r="52" spans="1:15" ht="16.5" customHeight="1" x14ac:dyDescent="0.25">
      <c r="A52" s="10" t="str">
        <f>協会登録!A46&amp;" "&amp;協会登録!B46&amp;協会登録!C46</f>
        <v xml:space="preserve">37 </v>
      </c>
      <c r="M52" s="2"/>
      <c r="N52" s="2"/>
      <c r="O52" s="2"/>
    </row>
    <row r="53" spans="1:15" ht="16.5" customHeight="1" x14ac:dyDescent="0.25">
      <c r="A53" s="10" t="str">
        <f>協会登録!A47&amp;" "&amp;協会登録!B47&amp;協会登録!C47</f>
        <v xml:space="preserve">38 </v>
      </c>
      <c r="M53" s="2"/>
      <c r="N53" s="2"/>
      <c r="O53" s="2"/>
    </row>
    <row r="54" spans="1:15" ht="16.5" customHeight="1" x14ac:dyDescent="0.25">
      <c r="A54" s="10" t="str">
        <f>協会登録!A48&amp;" "&amp;協会登録!B48&amp;協会登録!C48</f>
        <v xml:space="preserve">39 </v>
      </c>
      <c r="M54" s="2"/>
      <c r="N54" s="2"/>
      <c r="O54" s="2"/>
    </row>
    <row r="55" spans="1:15" ht="16.5" customHeight="1" x14ac:dyDescent="0.25">
      <c r="A55" s="10" t="str">
        <f>協会登録!A49&amp;" "&amp;協会登録!B49&amp;協会登録!C49</f>
        <v xml:space="preserve">40 </v>
      </c>
      <c r="M55" s="2"/>
      <c r="N55" s="2"/>
      <c r="O55" s="2"/>
    </row>
    <row r="56" spans="1:15" ht="16.5" customHeight="1" x14ac:dyDescent="0.25">
      <c r="A56" s="10" t="str">
        <f>協会登録!A50&amp;" "&amp;協会登録!B50&amp;協会登録!C50</f>
        <v xml:space="preserve">41 </v>
      </c>
    </row>
    <row r="57" spans="1:15" ht="16.5" customHeight="1" x14ac:dyDescent="0.25">
      <c r="A57" s="10" t="str">
        <f>協会登録!A51&amp;" "&amp;協会登録!B51&amp;協会登録!C51</f>
        <v xml:space="preserve">42 </v>
      </c>
    </row>
    <row r="58" spans="1:15" ht="16.5" customHeight="1" x14ac:dyDescent="0.25">
      <c r="A58" s="10" t="str">
        <f>協会登録!A52&amp;" "&amp;協会登録!B52&amp;協会登録!C52</f>
        <v xml:space="preserve">43 </v>
      </c>
    </row>
    <row r="59" spans="1:15" ht="16.5" customHeight="1" x14ac:dyDescent="0.25">
      <c r="A59" s="10" t="str">
        <f>協会登録!A53&amp;" "&amp;協会登録!B53&amp;協会登録!C53</f>
        <v xml:space="preserve">44 </v>
      </c>
    </row>
    <row r="60" spans="1:15" ht="16.5" customHeight="1" x14ac:dyDescent="0.25">
      <c r="A60" s="10" t="str">
        <f>協会登録!A54&amp;" "&amp;協会登録!B54&amp;協会登録!C54</f>
        <v xml:space="preserve">45 </v>
      </c>
    </row>
    <row r="61" spans="1:15" ht="16.5" customHeight="1" x14ac:dyDescent="0.25">
      <c r="A61" s="10" t="str">
        <f>協会登録!A55&amp;" "&amp;協会登録!B55&amp;協会登録!C55</f>
        <v xml:space="preserve">46 </v>
      </c>
    </row>
    <row r="62" spans="1:15" ht="16.5" customHeight="1" x14ac:dyDescent="0.25">
      <c r="A62" s="10" t="str">
        <f>協会登録!A56&amp;" "&amp;協会登録!B56&amp;協会登録!C56</f>
        <v xml:space="preserve">47 </v>
      </c>
    </row>
    <row r="63" spans="1:15" ht="16.5" customHeight="1" x14ac:dyDescent="0.25">
      <c r="A63" s="10" t="str">
        <f>協会登録!A57&amp;" "&amp;協会登録!B57&amp;協会登録!C57</f>
        <v xml:space="preserve">48 </v>
      </c>
    </row>
    <row r="64" spans="1:15" ht="16.5" customHeight="1" x14ac:dyDescent="0.25">
      <c r="A64" s="10" t="str">
        <f>協会登録!A58&amp;" "&amp;協会登録!B58&amp;協会登録!C58</f>
        <v xml:space="preserve">49 </v>
      </c>
    </row>
    <row r="65" spans="1:1" ht="16.5" customHeight="1" x14ac:dyDescent="0.25">
      <c r="A65" s="10" t="str">
        <f>協会登録!A59&amp;" "&amp;協会登録!B59&amp;協会登録!C59</f>
        <v xml:space="preserve">50 </v>
      </c>
    </row>
    <row r="66" spans="1:1" ht="16.5" customHeight="1" x14ac:dyDescent="0.25">
      <c r="A66" s="10" t="str">
        <f>協会登録!A60&amp;" "&amp;協会登録!B60&amp;協会登録!C60</f>
        <v xml:space="preserve">51 </v>
      </c>
    </row>
    <row r="67" spans="1:1" ht="16.5" customHeight="1" x14ac:dyDescent="0.25">
      <c r="A67" s="10" t="str">
        <f>協会登録!A61&amp;" "&amp;協会登録!B61&amp;協会登録!C61</f>
        <v xml:space="preserve">52 </v>
      </c>
    </row>
    <row r="68" spans="1:1" ht="16.5" customHeight="1" x14ac:dyDescent="0.25">
      <c r="A68" s="10" t="str">
        <f>協会登録!A62&amp;" "&amp;協会登録!B62&amp;協会登録!C62</f>
        <v xml:space="preserve">53 </v>
      </c>
    </row>
    <row r="69" spans="1:1" ht="16.5" customHeight="1" x14ac:dyDescent="0.25">
      <c r="A69" s="10" t="str">
        <f>協会登録!A63&amp;" "&amp;協会登録!B63&amp;協会登録!C63</f>
        <v xml:space="preserve">54 </v>
      </c>
    </row>
    <row r="70" spans="1:1" ht="16.5" customHeight="1" x14ac:dyDescent="0.25">
      <c r="A70" s="10" t="str">
        <f>協会登録!A64&amp;" "&amp;協会登録!B64&amp;協会登録!C64</f>
        <v xml:space="preserve">55 </v>
      </c>
    </row>
    <row r="71" spans="1:1" ht="16.5" customHeight="1" x14ac:dyDescent="0.25">
      <c r="A71" s="10" t="str">
        <f>協会登録!A65&amp;" "&amp;協会登録!B65&amp;協会登録!C65</f>
        <v xml:space="preserve">56 </v>
      </c>
    </row>
    <row r="72" spans="1:1" ht="16.5" customHeight="1" x14ac:dyDescent="0.25">
      <c r="A72" s="10" t="str">
        <f>協会登録!A66&amp;" "&amp;協会登録!B66&amp;協会登録!C66</f>
        <v xml:space="preserve">57 </v>
      </c>
    </row>
    <row r="73" spans="1:1" ht="16.5" customHeight="1" x14ac:dyDescent="0.25">
      <c r="A73" s="10" t="str">
        <f>協会登録!A67&amp;" "&amp;協会登録!B67&amp;協会登録!C67</f>
        <v xml:space="preserve">58 </v>
      </c>
    </row>
    <row r="74" spans="1:1" ht="16.5" customHeight="1" x14ac:dyDescent="0.25">
      <c r="A74" s="10" t="str">
        <f>協会登録!A68&amp;" "&amp;協会登録!B68&amp;協会登録!C68</f>
        <v xml:space="preserve">59 </v>
      </c>
    </row>
    <row r="75" spans="1:1" ht="16.5" customHeight="1" x14ac:dyDescent="0.25">
      <c r="A75" s="10" t="str">
        <f>協会登録!A69&amp;" "&amp;協会登録!B69&amp;協会登録!C69</f>
        <v xml:space="preserve">60 </v>
      </c>
    </row>
    <row r="76" spans="1:1" ht="16.5" customHeight="1" x14ac:dyDescent="0.25">
      <c r="A76" s="10" t="str">
        <f>協会登録!A70&amp;" "&amp;協会登録!B70&amp;協会登録!C70</f>
        <v xml:space="preserve">61 </v>
      </c>
    </row>
    <row r="77" spans="1:1" ht="16.5" customHeight="1" x14ac:dyDescent="0.25">
      <c r="A77" s="10" t="str">
        <f>協会登録!A71&amp;" "&amp;協会登録!B71&amp;協会登録!C71</f>
        <v xml:space="preserve">62 </v>
      </c>
    </row>
    <row r="78" spans="1:1" ht="16.5" customHeight="1" x14ac:dyDescent="0.25">
      <c r="A78" s="10" t="str">
        <f>協会登録!A72&amp;" "&amp;協会登録!B72&amp;協会登録!C72</f>
        <v xml:space="preserve">63 </v>
      </c>
    </row>
    <row r="79" spans="1:1" ht="16.5" customHeight="1" x14ac:dyDescent="0.25">
      <c r="A79" s="10" t="str">
        <f>協会登録!A73&amp;" "&amp;協会登録!B73&amp;協会登録!C73</f>
        <v xml:space="preserve">64 </v>
      </c>
    </row>
    <row r="80" spans="1:1" ht="16.5" customHeight="1" x14ac:dyDescent="0.25">
      <c r="A80" s="10" t="str">
        <f>協会登録!A74&amp;" "&amp;協会登録!B74&amp;協会登録!C74</f>
        <v xml:space="preserve">65 </v>
      </c>
    </row>
    <row r="81" spans="1:1" ht="16.5" customHeight="1" x14ac:dyDescent="0.25">
      <c r="A81" s="10" t="str">
        <f>協会登録!A75&amp;" "&amp;協会登録!B75&amp;協会登録!C75</f>
        <v xml:space="preserve">66 </v>
      </c>
    </row>
    <row r="82" spans="1:1" ht="16.5" customHeight="1" x14ac:dyDescent="0.25">
      <c r="A82" s="10" t="str">
        <f>協会登録!A76&amp;" "&amp;協会登録!B76&amp;協会登録!C76</f>
        <v xml:space="preserve">67 </v>
      </c>
    </row>
    <row r="83" spans="1:1" ht="16.5" customHeight="1" x14ac:dyDescent="0.25">
      <c r="A83" s="10" t="str">
        <f>協会登録!A77&amp;" "&amp;協会登録!B77&amp;協会登録!C77</f>
        <v xml:space="preserve">68 </v>
      </c>
    </row>
    <row r="84" spans="1:1" ht="16.5" customHeight="1" x14ac:dyDescent="0.25">
      <c r="A84" s="10" t="str">
        <f>協会登録!A78&amp;" "&amp;協会登録!B78&amp;協会登録!C78</f>
        <v xml:space="preserve">69 </v>
      </c>
    </row>
    <row r="85" spans="1:1" ht="16.5" customHeight="1" x14ac:dyDescent="0.25">
      <c r="A85" s="10" t="str">
        <f>協会登録!A79&amp;" "&amp;協会登録!B79&amp;協会登録!C79</f>
        <v xml:space="preserve">70 </v>
      </c>
    </row>
    <row r="86" spans="1:1" ht="16.5" customHeight="1" x14ac:dyDescent="0.25">
      <c r="A86" s="10" t="str">
        <f>協会登録!A80&amp;" "&amp;協会登録!B80&amp;協会登録!C80</f>
        <v xml:space="preserve">71 </v>
      </c>
    </row>
    <row r="87" spans="1:1" ht="16.5" customHeight="1" x14ac:dyDescent="0.25">
      <c r="A87" s="10" t="str">
        <f>協会登録!A81&amp;" "&amp;協会登録!B81&amp;協会登録!C81</f>
        <v xml:space="preserve">72 </v>
      </c>
    </row>
    <row r="88" spans="1:1" ht="16.5" customHeight="1" x14ac:dyDescent="0.25">
      <c r="A88" s="10" t="str">
        <f>協会登録!A82&amp;" "&amp;協会登録!B82&amp;協会登録!C82</f>
        <v xml:space="preserve">73 </v>
      </c>
    </row>
    <row r="89" spans="1:1" ht="16.5" customHeight="1" x14ac:dyDescent="0.25">
      <c r="A89" s="10" t="str">
        <f>協会登録!A83&amp;" "&amp;協会登録!B83&amp;協会登録!C83</f>
        <v xml:space="preserve">74 </v>
      </c>
    </row>
    <row r="90" spans="1:1" ht="16.5" customHeight="1" x14ac:dyDescent="0.25">
      <c r="A90" s="10" t="str">
        <f>協会登録!A84&amp;" "&amp;協会登録!B84&amp;協会登録!C84</f>
        <v xml:space="preserve">75 </v>
      </c>
    </row>
    <row r="91" spans="1:1" ht="16.5" customHeight="1" x14ac:dyDescent="0.25">
      <c r="A91" s="10" t="str">
        <f>協会登録!A85&amp;" "&amp;協会登録!B85&amp;協会登録!C85</f>
        <v xml:space="preserve">76 </v>
      </c>
    </row>
    <row r="92" spans="1:1" ht="16.5" customHeight="1" x14ac:dyDescent="0.25">
      <c r="A92" s="10" t="str">
        <f>協会登録!A86&amp;" "&amp;協会登録!B86&amp;協会登録!C86</f>
        <v xml:space="preserve">77 </v>
      </c>
    </row>
    <row r="93" spans="1:1" ht="16.5" customHeight="1" x14ac:dyDescent="0.25">
      <c r="A93" s="10" t="str">
        <f>協会登録!A87&amp;" "&amp;協会登録!B87&amp;協会登録!C87</f>
        <v xml:space="preserve">78 </v>
      </c>
    </row>
    <row r="94" spans="1:1" ht="16.5" customHeight="1" x14ac:dyDescent="0.25">
      <c r="A94" s="10" t="str">
        <f>協会登録!A88&amp;" "&amp;協会登録!B88&amp;協会登録!C88</f>
        <v xml:space="preserve">79 </v>
      </c>
    </row>
    <row r="95" spans="1:1" ht="16.5" customHeight="1" x14ac:dyDescent="0.25">
      <c r="A95" s="10" t="str">
        <f>協会登録!A89&amp;" "&amp;協会登録!B89&amp;協会登録!C89</f>
        <v xml:space="preserve">80 </v>
      </c>
    </row>
    <row r="96" spans="1:1" ht="16.5" customHeight="1" x14ac:dyDescent="0.25">
      <c r="A96" s="10" t="str">
        <f>協会登録!A90&amp;" "&amp;協会登録!B90&amp;協会登録!C90</f>
        <v xml:space="preserve">81 </v>
      </c>
    </row>
    <row r="97" spans="1:1" ht="16.5" customHeight="1" x14ac:dyDescent="0.25">
      <c r="A97" s="10" t="str">
        <f>協会登録!A91&amp;" "&amp;協会登録!B91&amp;協会登録!C91</f>
        <v xml:space="preserve">82 </v>
      </c>
    </row>
    <row r="98" spans="1:1" ht="16.5" customHeight="1" x14ac:dyDescent="0.25">
      <c r="A98" s="10" t="str">
        <f>協会登録!A92&amp;" "&amp;協会登録!B92&amp;協会登録!C92</f>
        <v xml:space="preserve">83 </v>
      </c>
    </row>
    <row r="99" spans="1:1" ht="16.5" customHeight="1" x14ac:dyDescent="0.25">
      <c r="A99" s="10" t="str">
        <f>協会登録!A93&amp;" "&amp;協会登録!B93&amp;協会登録!C93</f>
        <v xml:space="preserve">84 </v>
      </c>
    </row>
    <row r="100" spans="1:1" ht="16.5" customHeight="1" x14ac:dyDescent="0.25">
      <c r="A100" s="10" t="str">
        <f>協会登録!A94&amp;" "&amp;協会登録!B94&amp;協会登録!C94</f>
        <v xml:space="preserve">85 </v>
      </c>
    </row>
    <row r="101" spans="1:1" ht="16.5" customHeight="1" x14ac:dyDescent="0.25">
      <c r="A101" s="10" t="str">
        <f>協会登録!A95&amp;" "&amp;協会登録!B95&amp;協会登録!C95</f>
        <v xml:space="preserve">86 </v>
      </c>
    </row>
    <row r="102" spans="1:1" ht="16.5" customHeight="1" x14ac:dyDescent="0.25">
      <c r="A102" s="10" t="str">
        <f>協会登録!A96&amp;" "&amp;協会登録!B96&amp;協会登録!C96</f>
        <v xml:space="preserve">87 </v>
      </c>
    </row>
    <row r="103" spans="1:1" ht="16.5" customHeight="1" x14ac:dyDescent="0.25">
      <c r="A103" s="10" t="str">
        <f>協会登録!A97&amp;" "&amp;協会登録!B97&amp;協会登録!C97</f>
        <v xml:space="preserve">88 </v>
      </c>
    </row>
    <row r="104" spans="1:1" ht="16.5" customHeight="1" x14ac:dyDescent="0.25">
      <c r="A104" s="10" t="str">
        <f>協会登録!A98&amp;" "&amp;協会登録!B98&amp;協会登録!C98</f>
        <v xml:space="preserve">89 </v>
      </c>
    </row>
    <row r="105" spans="1:1" ht="16.5" customHeight="1" x14ac:dyDescent="0.25">
      <c r="A105" s="10" t="str">
        <f>協会登録!A99&amp;" "&amp;協会登録!B99&amp;協会登録!C99</f>
        <v xml:space="preserve">90 </v>
      </c>
    </row>
    <row r="106" spans="1:1" ht="16.5" customHeight="1" x14ac:dyDescent="0.25">
      <c r="A106" s="10" t="str">
        <f>協会登録!A100&amp;" "&amp;協会登録!B100&amp;協会登録!C100</f>
        <v xml:space="preserve">91 </v>
      </c>
    </row>
    <row r="107" spans="1:1" ht="16.5" customHeight="1" x14ac:dyDescent="0.25">
      <c r="A107" s="10" t="str">
        <f>協会登録!A101&amp;" "&amp;協会登録!B101&amp;協会登録!C101</f>
        <v xml:space="preserve">92 </v>
      </c>
    </row>
    <row r="108" spans="1:1" ht="16.5" customHeight="1" x14ac:dyDescent="0.25">
      <c r="A108" s="10" t="str">
        <f>協会登録!A102&amp;" "&amp;協会登録!B102&amp;協会登録!C102</f>
        <v xml:space="preserve">93 </v>
      </c>
    </row>
    <row r="109" spans="1:1" ht="16.5" customHeight="1" x14ac:dyDescent="0.25">
      <c r="A109" s="10" t="str">
        <f>協会登録!A103&amp;" "&amp;協会登録!B103&amp;協会登録!C103</f>
        <v xml:space="preserve">94 </v>
      </c>
    </row>
    <row r="110" spans="1:1" ht="16.5" customHeight="1" x14ac:dyDescent="0.25">
      <c r="A110" s="10" t="str">
        <f>協会登録!A104&amp;" "&amp;協会登録!B104&amp;協会登録!C104</f>
        <v xml:space="preserve">95 </v>
      </c>
    </row>
    <row r="111" spans="1:1" ht="16.5" customHeight="1" x14ac:dyDescent="0.25">
      <c r="A111" s="10" t="str">
        <f>協会登録!A105&amp;" "&amp;協会登録!B105&amp;協会登録!C105</f>
        <v xml:space="preserve">96 </v>
      </c>
    </row>
    <row r="112" spans="1:1" ht="16.5" customHeight="1" x14ac:dyDescent="0.25">
      <c r="A112" s="10" t="str">
        <f>協会登録!A106&amp;" "&amp;協会登録!B106&amp;協会登録!C106</f>
        <v xml:space="preserve">97 </v>
      </c>
    </row>
    <row r="113" spans="1:1" ht="16.5" customHeight="1" x14ac:dyDescent="0.25">
      <c r="A113" s="10" t="str">
        <f>協会登録!A107&amp;" "&amp;協会登録!B107&amp;協会登録!C107</f>
        <v xml:space="preserve">98 </v>
      </c>
    </row>
    <row r="114" spans="1:1" ht="16.5" customHeight="1" x14ac:dyDescent="0.25">
      <c r="A114" s="10" t="str">
        <f>協会登録!A108&amp;" "&amp;協会登録!B108&amp;協会登録!C108</f>
        <v xml:space="preserve">99 </v>
      </c>
    </row>
    <row r="115" spans="1:1" ht="16.5" customHeight="1" x14ac:dyDescent="0.25">
      <c r="A115" s="10" t="str">
        <f>協会登録!A109&amp;" "&amp;協会登録!B109&amp;協会登録!C109</f>
        <v xml:space="preserve">100 </v>
      </c>
    </row>
    <row r="123" spans="1:1" x14ac:dyDescent="0.25">
      <c r="A123" s="10" t="str">
        <f>協会登録!A110&amp;" "&amp;協会登録!B110&amp;協会登録!C110</f>
        <v xml:space="preserve"> </v>
      </c>
    </row>
    <row r="124" spans="1:1" x14ac:dyDescent="0.25">
      <c r="A124" s="10" t="str">
        <f>協会登録!A111&amp;" "&amp;協会登録!B111&amp;協会登録!C111</f>
        <v xml:space="preserve"> </v>
      </c>
    </row>
    <row r="125" spans="1:1" x14ac:dyDescent="0.25">
      <c r="A125" s="10" t="str">
        <f>協会登録!A112&amp;" "&amp;協会登録!B112&amp;協会登録!C112</f>
        <v xml:space="preserve"> </v>
      </c>
    </row>
    <row r="126" spans="1:1" x14ac:dyDescent="0.25">
      <c r="A126" s="10" t="str">
        <f>協会登録!A113&amp;" "&amp;協会登録!B113&amp;協会登録!C113</f>
        <v xml:space="preserve"> </v>
      </c>
    </row>
  </sheetData>
  <sheetProtection algorithmName="SHA-512" hashValue="OHVkCsOAMY+Fhuh8pMu3sHqa+HVRZTmz/xveRZbmtHSA/RL70AN17HK3TLXRCN6RCWZiCKRhisYzFEwlVs/FDg==" saltValue="DhPZHYFy+tP63bmk2AwApQ==" spinCount="100000" sheet="1" objects="1" scenarios="1"/>
  <mergeCells count="39">
    <mergeCell ref="F8:G8"/>
    <mergeCell ref="C1:N1"/>
    <mergeCell ref="D3:E3"/>
    <mergeCell ref="F5:G5"/>
    <mergeCell ref="F6:H6"/>
    <mergeCell ref="F7:G7"/>
    <mergeCell ref="G21:H21"/>
    <mergeCell ref="F9:G9"/>
    <mergeCell ref="F10:G10"/>
    <mergeCell ref="F11:G11"/>
    <mergeCell ref="F12:G12"/>
    <mergeCell ref="F13:G13"/>
    <mergeCell ref="E15:F15"/>
    <mergeCell ref="G15:H15"/>
    <mergeCell ref="G16:H16"/>
    <mergeCell ref="G17:H17"/>
    <mergeCell ref="G18:H18"/>
    <mergeCell ref="G19:H19"/>
    <mergeCell ref="G20:H20"/>
    <mergeCell ref="G33:H33"/>
    <mergeCell ref="G22:H22"/>
    <mergeCell ref="G23:H23"/>
    <mergeCell ref="G24:H24"/>
    <mergeCell ref="G25:H25"/>
    <mergeCell ref="G26:H26"/>
    <mergeCell ref="G27:H27"/>
    <mergeCell ref="G28:H28"/>
    <mergeCell ref="G29:H29"/>
    <mergeCell ref="G30:H30"/>
    <mergeCell ref="G31:H31"/>
    <mergeCell ref="G32:H32"/>
    <mergeCell ref="H45:J45"/>
    <mergeCell ref="G46:I46"/>
    <mergeCell ref="G34:H34"/>
    <mergeCell ref="G35:H35"/>
    <mergeCell ref="G36:H36"/>
    <mergeCell ref="G37:H37"/>
    <mergeCell ref="G38:H38"/>
    <mergeCell ref="G39:H39"/>
  </mergeCells>
  <phoneticPr fontId="1"/>
  <printOptions horizontalCentered="1"/>
  <pageMargins left="0.78740157480314965" right="0.78740157480314965" top="0.59055118110236227" bottom="0.59055118110236227" header="0.51181102362204722" footer="0.51181102362204722"/>
  <pageSetup paperSize="9" scale="114" orientation="portrait" r:id="rId1"/>
  <headerFooter alignWithMargins="0"/>
  <rowBreaks count="1" manualBreakCount="1">
    <brk id="46" min="2"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41"/>
  <sheetViews>
    <sheetView workbookViewId="0">
      <selection activeCell="B6" sqref="B6"/>
    </sheetView>
  </sheetViews>
  <sheetFormatPr defaultColWidth="9.06640625" defaultRowHeight="12.75" x14ac:dyDescent="0.25"/>
  <cols>
    <col min="1" max="1" width="9.06640625" style="10"/>
    <col min="2" max="2" width="12.265625" style="10" customWidth="1"/>
    <col min="3" max="3" width="9.06640625" style="10"/>
    <col min="4" max="5" width="9" style="13" customWidth="1"/>
    <col min="6" max="16384" width="9.06640625" style="10"/>
  </cols>
  <sheetData>
    <row r="1" spans="1:7" x14ac:dyDescent="0.25">
      <c r="B1" s="10" t="s">
        <v>2</v>
      </c>
      <c r="C1" s="10" t="s">
        <v>3</v>
      </c>
      <c r="D1" s="13" t="s">
        <v>4</v>
      </c>
      <c r="E1" s="13" t="s">
        <v>5</v>
      </c>
      <c r="F1" s="10" t="s">
        <v>6</v>
      </c>
      <c r="G1" s="10" t="s">
        <v>11</v>
      </c>
    </row>
    <row r="2" spans="1:7" x14ac:dyDescent="0.25">
      <c r="A2" s="10">
        <v>2020</v>
      </c>
      <c r="B2" s="10" t="s">
        <v>47</v>
      </c>
      <c r="C2" s="10">
        <v>2001</v>
      </c>
      <c r="D2" s="10">
        <v>1</v>
      </c>
      <c r="E2" s="10">
        <v>1</v>
      </c>
      <c r="F2" s="10" t="s">
        <v>8</v>
      </c>
      <c r="G2" s="10">
        <v>1</v>
      </c>
    </row>
    <row r="3" spans="1:7" x14ac:dyDescent="0.25">
      <c r="A3" s="10">
        <v>2021</v>
      </c>
      <c r="B3" s="10" t="s">
        <v>48</v>
      </c>
      <c r="C3" s="10">
        <v>2002</v>
      </c>
      <c r="D3" s="10">
        <v>2</v>
      </c>
      <c r="E3" s="10">
        <v>2</v>
      </c>
      <c r="F3" s="10" t="s">
        <v>9</v>
      </c>
      <c r="G3" s="10">
        <v>2</v>
      </c>
    </row>
    <row r="4" spans="1:7" x14ac:dyDescent="0.25">
      <c r="A4" s="10">
        <v>2022</v>
      </c>
      <c r="B4" s="10" t="s">
        <v>1</v>
      </c>
      <c r="C4" s="10">
        <v>2003</v>
      </c>
      <c r="D4" s="10">
        <v>3</v>
      </c>
      <c r="E4" s="10">
        <v>3</v>
      </c>
      <c r="G4" s="10">
        <v>3</v>
      </c>
    </row>
    <row r="5" spans="1:7" x14ac:dyDescent="0.25">
      <c r="A5" s="10">
        <v>2023</v>
      </c>
      <c r="B5" s="10" t="s">
        <v>23</v>
      </c>
      <c r="C5" s="10">
        <v>2004</v>
      </c>
      <c r="D5" s="10">
        <v>4</v>
      </c>
      <c r="E5" s="10">
        <v>4</v>
      </c>
    </row>
    <row r="6" spans="1:7" x14ac:dyDescent="0.25">
      <c r="A6" s="10">
        <v>2024</v>
      </c>
      <c r="B6" s="10" t="s">
        <v>24</v>
      </c>
      <c r="C6" s="10">
        <v>2005</v>
      </c>
      <c r="D6" s="10">
        <v>5</v>
      </c>
      <c r="E6" s="10">
        <v>5</v>
      </c>
    </row>
    <row r="7" spans="1:7" x14ac:dyDescent="0.25">
      <c r="A7" s="10">
        <v>2025</v>
      </c>
      <c r="C7" s="10">
        <v>2006</v>
      </c>
      <c r="D7" s="10">
        <v>6</v>
      </c>
      <c r="E7" s="10">
        <v>6</v>
      </c>
    </row>
    <row r="8" spans="1:7" x14ac:dyDescent="0.25">
      <c r="A8" s="10">
        <v>2026</v>
      </c>
      <c r="C8" s="10">
        <v>2007</v>
      </c>
      <c r="D8" s="10">
        <v>7</v>
      </c>
      <c r="E8" s="10">
        <v>7</v>
      </c>
    </row>
    <row r="9" spans="1:7" x14ac:dyDescent="0.25">
      <c r="A9" s="10">
        <v>2027</v>
      </c>
      <c r="C9" s="10">
        <v>2008</v>
      </c>
      <c r="D9" s="10">
        <v>8</v>
      </c>
      <c r="E9" s="10">
        <v>8</v>
      </c>
    </row>
    <row r="10" spans="1:7" x14ac:dyDescent="0.25">
      <c r="A10" s="10">
        <v>2028</v>
      </c>
      <c r="C10" s="10">
        <v>2009</v>
      </c>
      <c r="D10" s="10">
        <v>9</v>
      </c>
      <c r="E10" s="10">
        <v>9</v>
      </c>
    </row>
    <row r="11" spans="1:7" x14ac:dyDescent="0.25">
      <c r="A11" s="10">
        <v>2029</v>
      </c>
      <c r="C11" s="10">
        <v>2010</v>
      </c>
      <c r="D11" s="10">
        <v>10</v>
      </c>
      <c r="E11" s="10">
        <v>10</v>
      </c>
    </row>
    <row r="12" spans="1:7" x14ac:dyDescent="0.25">
      <c r="A12" s="10">
        <v>2030</v>
      </c>
      <c r="C12" s="10">
        <v>2011</v>
      </c>
      <c r="D12" s="10">
        <v>11</v>
      </c>
      <c r="E12" s="10">
        <v>11</v>
      </c>
    </row>
    <row r="13" spans="1:7" x14ac:dyDescent="0.25">
      <c r="A13" s="10">
        <v>2031</v>
      </c>
      <c r="C13" s="10">
        <v>2012</v>
      </c>
      <c r="D13" s="10">
        <v>12</v>
      </c>
      <c r="E13" s="10">
        <v>12</v>
      </c>
    </row>
    <row r="14" spans="1:7" x14ac:dyDescent="0.25">
      <c r="A14" s="10">
        <v>2032</v>
      </c>
      <c r="C14" s="10">
        <v>2013</v>
      </c>
      <c r="D14" s="10"/>
      <c r="E14" s="10">
        <v>13</v>
      </c>
    </row>
    <row r="15" spans="1:7" x14ac:dyDescent="0.25">
      <c r="A15" s="10">
        <v>2033</v>
      </c>
      <c r="C15" s="10">
        <v>2014</v>
      </c>
      <c r="D15" s="10"/>
      <c r="E15" s="10">
        <v>14</v>
      </c>
    </row>
    <row r="16" spans="1:7" x14ac:dyDescent="0.25">
      <c r="A16" s="10">
        <v>2034</v>
      </c>
      <c r="C16" s="10">
        <v>2015</v>
      </c>
      <c r="D16" s="10"/>
      <c r="E16" s="10">
        <v>15</v>
      </c>
    </row>
    <row r="17" spans="1:5" x14ac:dyDescent="0.25">
      <c r="A17" s="10">
        <v>2035</v>
      </c>
      <c r="C17" s="10">
        <v>2016</v>
      </c>
      <c r="D17" s="10"/>
      <c r="E17" s="10">
        <v>16</v>
      </c>
    </row>
    <row r="18" spans="1:5" x14ac:dyDescent="0.25">
      <c r="A18" s="10">
        <v>2036</v>
      </c>
      <c r="C18" s="10">
        <v>2017</v>
      </c>
      <c r="D18" s="10"/>
      <c r="E18" s="10">
        <v>17</v>
      </c>
    </row>
    <row r="19" spans="1:5" x14ac:dyDescent="0.25">
      <c r="A19" s="10">
        <v>2037</v>
      </c>
      <c r="C19" s="10">
        <v>2018</v>
      </c>
      <c r="D19" s="10"/>
      <c r="E19" s="10">
        <v>18</v>
      </c>
    </row>
    <row r="20" spans="1:5" x14ac:dyDescent="0.25">
      <c r="A20" s="10">
        <v>2038</v>
      </c>
      <c r="C20" s="10">
        <v>2019</v>
      </c>
      <c r="D20" s="10"/>
      <c r="E20" s="10">
        <v>19</v>
      </c>
    </row>
    <row r="21" spans="1:5" x14ac:dyDescent="0.25">
      <c r="A21" s="10">
        <v>2039</v>
      </c>
      <c r="C21" s="10">
        <v>2020</v>
      </c>
      <c r="D21" s="10"/>
      <c r="E21" s="10">
        <v>20</v>
      </c>
    </row>
    <row r="22" spans="1:5" x14ac:dyDescent="0.25">
      <c r="A22" s="10">
        <v>2040</v>
      </c>
      <c r="C22" s="10">
        <v>2021</v>
      </c>
      <c r="D22" s="10"/>
      <c r="E22" s="10">
        <v>21</v>
      </c>
    </row>
    <row r="23" spans="1:5" x14ac:dyDescent="0.25">
      <c r="A23" s="10">
        <v>2041</v>
      </c>
      <c r="C23" s="10">
        <v>2022</v>
      </c>
      <c r="D23" s="10"/>
      <c r="E23" s="10">
        <v>22</v>
      </c>
    </row>
    <row r="24" spans="1:5" x14ac:dyDescent="0.25">
      <c r="A24" s="10">
        <v>2042</v>
      </c>
      <c r="C24" s="10">
        <v>2023</v>
      </c>
      <c r="D24" s="10"/>
      <c r="E24" s="10">
        <v>23</v>
      </c>
    </row>
    <row r="25" spans="1:5" x14ac:dyDescent="0.25">
      <c r="A25" s="10">
        <v>2043</v>
      </c>
      <c r="C25" s="10">
        <v>2024</v>
      </c>
      <c r="D25" s="10"/>
      <c r="E25" s="10">
        <v>24</v>
      </c>
    </row>
    <row r="26" spans="1:5" x14ac:dyDescent="0.25">
      <c r="A26" s="10">
        <v>2044</v>
      </c>
      <c r="C26" s="10">
        <v>2025</v>
      </c>
      <c r="D26" s="10"/>
      <c r="E26" s="10">
        <v>25</v>
      </c>
    </row>
    <row r="27" spans="1:5" x14ac:dyDescent="0.25">
      <c r="A27" s="10">
        <v>2445</v>
      </c>
      <c r="C27" s="10">
        <v>2026</v>
      </c>
      <c r="D27" s="10"/>
      <c r="E27" s="10">
        <v>26</v>
      </c>
    </row>
    <row r="28" spans="1:5" x14ac:dyDescent="0.25">
      <c r="A28" s="10">
        <v>2046</v>
      </c>
      <c r="C28" s="10">
        <v>2027</v>
      </c>
      <c r="D28" s="10"/>
      <c r="E28" s="10">
        <v>27</v>
      </c>
    </row>
    <row r="29" spans="1:5" x14ac:dyDescent="0.25">
      <c r="A29" s="10">
        <v>2047</v>
      </c>
      <c r="C29" s="10">
        <v>2028</v>
      </c>
      <c r="D29" s="10"/>
      <c r="E29" s="10">
        <v>28</v>
      </c>
    </row>
    <row r="30" spans="1:5" x14ac:dyDescent="0.25">
      <c r="A30" s="10">
        <v>2048</v>
      </c>
      <c r="C30" s="10">
        <v>2029</v>
      </c>
      <c r="D30" s="10"/>
      <c r="E30" s="10">
        <v>29</v>
      </c>
    </row>
    <row r="31" spans="1:5" x14ac:dyDescent="0.25">
      <c r="A31" s="10">
        <v>2049</v>
      </c>
      <c r="C31" s="10">
        <v>2030</v>
      </c>
      <c r="D31" s="10"/>
      <c r="E31" s="10">
        <v>30</v>
      </c>
    </row>
    <row r="32" spans="1:5" x14ac:dyDescent="0.25">
      <c r="A32" s="10">
        <v>2050</v>
      </c>
      <c r="C32" s="10">
        <v>2031</v>
      </c>
      <c r="D32" s="10"/>
      <c r="E32" s="10">
        <v>31</v>
      </c>
    </row>
    <row r="33" spans="1:3" x14ac:dyDescent="0.25">
      <c r="A33" s="10">
        <v>2051</v>
      </c>
      <c r="C33" s="10">
        <v>2032</v>
      </c>
    </row>
    <row r="34" spans="1:3" x14ac:dyDescent="0.25">
      <c r="A34" s="10">
        <v>2052</v>
      </c>
      <c r="C34" s="10">
        <v>2033</v>
      </c>
    </row>
    <row r="35" spans="1:3" x14ac:dyDescent="0.25">
      <c r="A35" s="10">
        <v>2053</v>
      </c>
      <c r="C35" s="10">
        <v>2034</v>
      </c>
    </row>
    <row r="36" spans="1:3" x14ac:dyDescent="0.25">
      <c r="A36" s="10">
        <v>2054</v>
      </c>
      <c r="C36" s="10">
        <v>2035</v>
      </c>
    </row>
    <row r="37" spans="1:3" x14ac:dyDescent="0.25">
      <c r="A37" s="10">
        <v>2055</v>
      </c>
      <c r="C37" s="10">
        <v>2036</v>
      </c>
    </row>
    <row r="38" spans="1:3" x14ac:dyDescent="0.25">
      <c r="A38" s="10">
        <v>2056</v>
      </c>
      <c r="C38" s="10">
        <v>2037</v>
      </c>
    </row>
    <row r="39" spans="1:3" x14ac:dyDescent="0.25">
      <c r="A39" s="10">
        <v>2057</v>
      </c>
      <c r="C39" s="10">
        <v>2038</v>
      </c>
    </row>
    <row r="40" spans="1:3" x14ac:dyDescent="0.25">
      <c r="A40" s="10">
        <v>2058</v>
      </c>
      <c r="C40" s="10">
        <v>2039</v>
      </c>
    </row>
    <row r="41" spans="1:3" x14ac:dyDescent="0.25">
      <c r="A41" s="10">
        <v>2059</v>
      </c>
      <c r="C41" s="10">
        <v>2040</v>
      </c>
    </row>
  </sheetData>
  <sheetProtection algorithmName="SHA-512" hashValue="63VgKWG8XB3l+OoqoUbys+sD+wnzozaO3wphBQdm0XoVmtU2GkH163VvC3tHOB3ziNhlHcowWBxnkdxSN4APGQ==" saltValue="Pq+dbZQM8vc8OjeeR5Px9w==" spinCount="100000" sheet="1" objects="1" scenarios="1"/>
  <phoneticPr fontId="1"/>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43"/>
  <sheetViews>
    <sheetView workbookViewId="0"/>
  </sheetViews>
  <sheetFormatPr defaultColWidth="9.06640625" defaultRowHeight="12.75" x14ac:dyDescent="0.25"/>
  <cols>
    <col min="1" max="1" width="22.19921875" style="10" bestFit="1" customWidth="1"/>
    <col min="2" max="2" width="20" style="10" bestFit="1" customWidth="1"/>
    <col min="3" max="16384" width="9.06640625" style="10"/>
  </cols>
  <sheetData>
    <row r="1" spans="1:1" x14ac:dyDescent="0.25">
      <c r="A1" s="10" t="s">
        <v>57</v>
      </c>
    </row>
    <row r="2" spans="1:1" x14ac:dyDescent="0.25">
      <c r="A2" s="10" t="s">
        <v>58</v>
      </c>
    </row>
    <row r="3" spans="1:1" x14ac:dyDescent="0.25">
      <c r="A3" s="10" t="s">
        <v>59</v>
      </c>
    </row>
    <row r="4" spans="1:1" x14ac:dyDescent="0.25">
      <c r="A4" s="10" t="s">
        <v>60</v>
      </c>
    </row>
    <row r="5" spans="1:1" x14ac:dyDescent="0.25">
      <c r="A5" s="10" t="s">
        <v>61</v>
      </c>
    </row>
    <row r="6" spans="1:1" x14ac:dyDescent="0.25">
      <c r="A6" s="10" t="s">
        <v>62</v>
      </c>
    </row>
    <row r="7" spans="1:1" x14ac:dyDescent="0.25">
      <c r="A7" s="10" t="s">
        <v>63</v>
      </c>
    </row>
    <row r="8" spans="1:1" x14ac:dyDescent="0.25">
      <c r="A8" s="10" t="s">
        <v>64</v>
      </c>
    </row>
    <row r="9" spans="1:1" x14ac:dyDescent="0.25">
      <c r="A9" s="10" t="s">
        <v>65</v>
      </c>
    </row>
    <row r="10" spans="1:1" x14ac:dyDescent="0.25">
      <c r="A10" s="10" t="s">
        <v>66</v>
      </c>
    </row>
    <row r="11" spans="1:1" x14ac:dyDescent="0.25">
      <c r="A11" s="10" t="s">
        <v>67</v>
      </c>
    </row>
    <row r="12" spans="1:1" x14ac:dyDescent="0.25">
      <c r="A12" s="10" t="s">
        <v>68</v>
      </c>
    </row>
    <row r="13" spans="1:1" x14ac:dyDescent="0.25">
      <c r="A13" s="10" t="s">
        <v>69</v>
      </c>
    </row>
    <row r="14" spans="1:1" x14ac:dyDescent="0.25">
      <c r="A14" s="10" t="s">
        <v>70</v>
      </c>
    </row>
    <row r="15" spans="1:1" x14ac:dyDescent="0.25">
      <c r="A15" s="10" t="s">
        <v>71</v>
      </c>
    </row>
    <row r="16" spans="1:1" x14ac:dyDescent="0.25">
      <c r="A16" s="10" t="s">
        <v>72</v>
      </c>
    </row>
    <row r="17" spans="1:1" x14ac:dyDescent="0.25">
      <c r="A17" s="10" t="s">
        <v>73</v>
      </c>
    </row>
    <row r="18" spans="1:1" x14ac:dyDescent="0.25">
      <c r="A18" s="10" t="s">
        <v>74</v>
      </c>
    </row>
    <row r="19" spans="1:1" x14ac:dyDescent="0.25">
      <c r="A19" s="10" t="s">
        <v>75</v>
      </c>
    </row>
    <row r="20" spans="1:1" x14ac:dyDescent="0.25">
      <c r="A20" s="10" t="s">
        <v>76</v>
      </c>
    </row>
    <row r="21" spans="1:1" x14ac:dyDescent="0.25">
      <c r="A21" s="10" t="s">
        <v>77</v>
      </c>
    </row>
    <row r="22" spans="1:1" x14ac:dyDescent="0.25">
      <c r="A22" s="10" t="s">
        <v>78</v>
      </c>
    </row>
    <row r="23" spans="1:1" x14ac:dyDescent="0.25">
      <c r="A23" s="10" t="s">
        <v>79</v>
      </c>
    </row>
    <row r="24" spans="1:1" x14ac:dyDescent="0.25">
      <c r="A24" s="10" t="s">
        <v>31</v>
      </c>
    </row>
    <row r="25" spans="1:1" x14ac:dyDescent="0.25">
      <c r="A25" s="10" t="s">
        <v>80</v>
      </c>
    </row>
    <row r="26" spans="1:1" x14ac:dyDescent="0.25">
      <c r="A26" s="10" t="s">
        <v>81</v>
      </c>
    </row>
    <row r="27" spans="1:1" x14ac:dyDescent="0.25">
      <c r="A27" s="10" t="s">
        <v>32</v>
      </c>
    </row>
    <row r="28" spans="1:1" x14ac:dyDescent="0.25">
      <c r="A28" s="10" t="s">
        <v>82</v>
      </c>
    </row>
    <row r="29" spans="1:1" x14ac:dyDescent="0.25">
      <c r="A29" s="10" t="s">
        <v>83</v>
      </c>
    </row>
    <row r="30" spans="1:1" x14ac:dyDescent="0.25">
      <c r="A30" s="10" t="s">
        <v>84</v>
      </c>
    </row>
    <row r="31" spans="1:1" x14ac:dyDescent="0.25">
      <c r="A31" s="10" t="s">
        <v>85</v>
      </c>
    </row>
    <row r="32" spans="1:1" x14ac:dyDescent="0.25">
      <c r="A32" s="10" t="s">
        <v>86</v>
      </c>
    </row>
    <row r="33" spans="1:1" x14ac:dyDescent="0.25">
      <c r="A33" s="10" t="s">
        <v>87</v>
      </c>
    </row>
    <row r="34" spans="1:1" x14ac:dyDescent="0.25">
      <c r="A34" s="10" t="s">
        <v>88</v>
      </c>
    </row>
    <row r="35" spans="1:1" x14ac:dyDescent="0.25">
      <c r="A35" s="10" t="s">
        <v>89</v>
      </c>
    </row>
    <row r="36" spans="1:1" x14ac:dyDescent="0.25">
      <c r="A36" s="10" t="s">
        <v>90</v>
      </c>
    </row>
    <row r="37" spans="1:1" x14ac:dyDescent="0.25">
      <c r="A37" s="10" t="s">
        <v>91</v>
      </c>
    </row>
    <row r="38" spans="1:1" x14ac:dyDescent="0.25">
      <c r="A38" s="10" t="s">
        <v>92</v>
      </c>
    </row>
    <row r="39" spans="1:1" x14ac:dyDescent="0.25">
      <c r="A39" s="10" t="s">
        <v>93</v>
      </c>
    </row>
    <row r="40" spans="1:1" x14ac:dyDescent="0.25">
      <c r="A40" s="10" t="s">
        <v>94</v>
      </c>
    </row>
    <row r="41" spans="1:1" x14ac:dyDescent="0.25">
      <c r="A41" s="10" t="s">
        <v>95</v>
      </c>
    </row>
    <row r="42" spans="1:1" x14ac:dyDescent="0.25">
      <c r="A42" s="10" t="s">
        <v>96</v>
      </c>
    </row>
    <row r="43" spans="1:1" x14ac:dyDescent="0.25">
      <c r="A43" s="10" t="s">
        <v>97</v>
      </c>
    </row>
  </sheetData>
  <sheetProtection algorithmName="SHA-512" hashValue="FRzvaUrUSL/dvToBot32oNhmHkNlNrAa0q3rBkh0tm2KXgBocnqcN2gnaupsT4z7PhRPaGkPo0TMc0q7wqSZEQ==" saltValue="suNd+8ElwqoyheIVzg10MQ==" spinCount="100000" sheet="1" objects="1" scenarios="1"/>
  <phoneticPr fontId="1"/>
  <pageMargins left="0.78700000000000003" right="0.78700000000000003" top="0.98399999999999999" bottom="0.98399999999999999" header="0.51200000000000001" footer="0.51200000000000001"/>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協会登録</vt:lpstr>
      <vt:lpstr>高校総体個人</vt:lpstr>
      <vt:lpstr>高校総体団体</vt:lpstr>
      <vt:lpstr>ジュニア</vt:lpstr>
      <vt:lpstr>新人戦</vt:lpstr>
      <vt:lpstr>１年生</vt:lpstr>
      <vt:lpstr>ドリームカップ</vt:lpstr>
      <vt:lpstr>データ１</vt:lpstr>
      <vt:lpstr>データ２</vt:lpstr>
      <vt:lpstr>'１年生'!Print_Area</vt:lpstr>
      <vt:lpstr>ジュニア!Print_Area</vt:lpstr>
      <vt:lpstr>ドリームカップ!Print_Area</vt:lpstr>
      <vt:lpstr>高校総体個人!Print_Area</vt:lpstr>
      <vt:lpstr>高校総体団体!Print_Area</vt:lpstr>
      <vt:lpstr>新人戦!Print_Area</vt:lpstr>
      <vt:lpstr>学年</vt:lpstr>
      <vt:lpstr>姓登録</vt:lpstr>
      <vt:lpstr>生月</vt:lpstr>
      <vt:lpstr>生日</vt:lpstr>
      <vt:lpstr>生年</vt:lpstr>
      <vt:lpstr>大会</vt:lpstr>
      <vt:lpstr>男女</vt:lpstr>
      <vt:lpstr>年度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宇都和夫</dc:creator>
  <cp:lastModifiedBy>洋人 飯田</cp:lastModifiedBy>
  <cp:lastPrinted>2025-10-22T05:10:04Z</cp:lastPrinted>
  <dcterms:created xsi:type="dcterms:W3CDTF">2009-11-04T05:49:54Z</dcterms:created>
  <dcterms:modified xsi:type="dcterms:W3CDTF">2026-04-01T10:40:17Z</dcterms:modified>
</cp:coreProperties>
</file>